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y.mongwe\Desktop\"/>
    </mc:Choice>
  </mc:AlternateContent>
  <xr:revisionPtr revIDLastSave="0" documentId="8_{11837AFD-7801-486A-B867-10534A70DE41}" xr6:coauthVersionLast="47" xr6:coauthVersionMax="47" xr10:uidLastSave="{00000000-0000-0000-0000-000000000000}"/>
  <bookViews>
    <workbookView xWindow="-120" yWindow="-120" windowWidth="29040" windowHeight="15840" tabRatio="667" xr2:uid="{00000000-000D-0000-FFFF-FFFF00000000}"/>
  </bookViews>
  <sheets>
    <sheet name="1200A" sheetId="1" r:id="rId1"/>
    <sheet name="1200C" sheetId="2" r:id="rId2"/>
    <sheet name="1200D" sheetId="3" r:id="rId3"/>
    <sheet name="1200DB" sheetId="4" r:id="rId4"/>
    <sheet name="1200DM" sheetId="6" r:id="rId5"/>
    <sheet name="1200G" sheetId="9" r:id="rId6"/>
    <sheet name="1200L" sheetId="15" r:id="rId7"/>
    <sheet name="1200LB" sheetId="16" r:id="rId8"/>
    <sheet name="1200LC" sheetId="17" r:id="rId9"/>
    <sheet name="1200LD" sheetId="18" r:id="rId10"/>
    <sheet name="1200LF" sheetId="20" r:id="rId11"/>
    <sheet name="1200ME" sheetId="22" r:id="rId12"/>
    <sheet name="1200MFL" sheetId="47" r:id="rId13"/>
    <sheet name="1200MJ" sheetId="26" r:id="rId14"/>
    <sheet name="1200MK" sheetId="27" r:id="rId15"/>
    <sheet name="PART PA" sheetId="30" r:id="rId16"/>
    <sheet name="PART PD" sheetId="33" r:id="rId17"/>
    <sheet name="PART PE" sheetId="34" r:id="rId18"/>
    <sheet name="PART PJ" sheetId="38" r:id="rId19"/>
    <sheet name="PART PM" sheetId="41" r:id="rId20"/>
    <sheet name="PART PS" sheetId="44" r:id="rId21"/>
    <sheet name="SABS-SUM" sheetId="52" r:id="rId22"/>
  </sheets>
  <definedNames>
    <definedName name="_xlnm.Print_Area" localSheetId="0">'1200A'!$A$1:$I$129</definedName>
    <definedName name="_xlnm.Print_Area" localSheetId="1">'1200C'!$A$1:$I$64</definedName>
    <definedName name="_xlnm.Print_Area" localSheetId="4">'1200DM'!$A$1:$I$64</definedName>
    <definedName name="_xlnm.Print_Area" localSheetId="6">'1200L'!$A$1:$I$129</definedName>
    <definedName name="_xlnm.Print_Area" localSheetId="7">'1200LB'!$A$1:$I$64</definedName>
    <definedName name="_xlnm.Print_Area" localSheetId="16">'PART PD'!$A$1:$I$259</definedName>
    <definedName name="_xlnm.Print_Area" localSheetId="21">'SABS-SUM'!$A$1:$F$62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47" l="1"/>
  <c r="I37" i="47"/>
  <c r="I38" i="47"/>
  <c r="I39" i="47"/>
  <c r="I40" i="47"/>
  <c r="I41" i="47"/>
  <c r="I42" i="47"/>
  <c r="I43" i="47"/>
  <c r="I44" i="47"/>
  <c r="I45" i="47"/>
  <c r="G39" i="33"/>
  <c r="G36" i="9"/>
  <c r="G45" i="9"/>
  <c r="G23" i="9"/>
  <c r="G17" i="9"/>
  <c r="G22" i="33"/>
  <c r="G25" i="6"/>
  <c r="L14" i="6"/>
  <c r="G82" i="1"/>
  <c r="G109" i="33"/>
  <c r="G106" i="33"/>
  <c r="L30" i="2"/>
  <c r="G91" i="1"/>
  <c r="C6" i="52"/>
  <c r="C2" i="52"/>
  <c r="I31" i="1"/>
  <c r="I32" i="1"/>
  <c r="I33" i="1"/>
  <c r="I34" i="1"/>
  <c r="I35" i="1"/>
  <c r="I74" i="1"/>
  <c r="I76" i="1"/>
  <c r="I77" i="1"/>
  <c r="I30" i="1"/>
  <c r="I29" i="1"/>
  <c r="I13" i="2"/>
  <c r="I12" i="2"/>
  <c r="I11" i="2"/>
  <c r="I10" i="2"/>
  <c r="I9" i="2"/>
  <c r="I8" i="2"/>
  <c r="I7" i="2"/>
  <c r="I6" i="2"/>
  <c r="I10" i="3"/>
  <c r="I11" i="3"/>
  <c r="I12" i="3"/>
  <c r="I13" i="3"/>
  <c r="I14" i="3"/>
  <c r="I15" i="3"/>
  <c r="I9" i="3"/>
  <c r="I8" i="3"/>
  <c r="I7" i="3"/>
  <c r="I6" i="3"/>
  <c r="I78" i="4"/>
  <c r="I75" i="4"/>
  <c r="I73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13" i="6"/>
  <c r="I12" i="6"/>
  <c r="I11" i="6"/>
  <c r="I10" i="6"/>
  <c r="I9" i="6"/>
  <c r="I8" i="6"/>
  <c r="I7" i="6"/>
  <c r="I6" i="6"/>
  <c r="I16" i="9"/>
  <c r="I15" i="9"/>
  <c r="I14" i="9"/>
  <c r="I13" i="9"/>
  <c r="I12" i="9"/>
  <c r="I11" i="9"/>
  <c r="I10" i="9"/>
  <c r="I9" i="9"/>
  <c r="I8" i="9"/>
  <c r="I7" i="9"/>
  <c r="I6" i="9"/>
  <c r="I78" i="15"/>
  <c r="I14" i="15"/>
  <c r="I15" i="15"/>
  <c r="I16" i="15"/>
  <c r="I74" i="15"/>
  <c r="I77" i="15"/>
  <c r="I76" i="15"/>
  <c r="I75" i="15"/>
  <c r="I13" i="15"/>
  <c r="I12" i="15"/>
  <c r="I11" i="15"/>
  <c r="I10" i="15"/>
  <c r="I9" i="15"/>
  <c r="I8" i="15"/>
  <c r="I7" i="15"/>
  <c r="I6" i="15"/>
  <c r="I15" i="16"/>
  <c r="I14" i="16"/>
  <c r="I13" i="16"/>
  <c r="I12" i="16"/>
  <c r="I11" i="16"/>
  <c r="I10" i="16"/>
  <c r="I9" i="16"/>
  <c r="I8" i="16"/>
  <c r="I7" i="16"/>
  <c r="I6" i="16"/>
  <c r="I13" i="17"/>
  <c r="I12" i="17"/>
  <c r="I11" i="17"/>
  <c r="I10" i="17"/>
  <c r="I9" i="17"/>
  <c r="I8" i="17"/>
  <c r="I7" i="17"/>
  <c r="I6" i="17"/>
  <c r="I14" i="18"/>
  <c r="I13" i="18"/>
  <c r="I12" i="18"/>
  <c r="I11" i="18"/>
  <c r="I10" i="18"/>
  <c r="I9" i="18"/>
  <c r="I8" i="18"/>
  <c r="I7" i="18"/>
  <c r="I6" i="18"/>
  <c r="I12" i="20"/>
  <c r="I11" i="20"/>
  <c r="I10" i="20"/>
  <c r="I9" i="20"/>
  <c r="I8" i="20"/>
  <c r="I7" i="20"/>
  <c r="I6" i="20"/>
  <c r="I12" i="22"/>
  <c r="I11" i="22"/>
  <c r="I10" i="22"/>
  <c r="I9" i="22"/>
  <c r="I8" i="22"/>
  <c r="I7" i="22"/>
  <c r="I6" i="22"/>
  <c r="I34" i="47"/>
  <c r="I35" i="47"/>
  <c r="I46" i="47"/>
  <c r="I47" i="47"/>
  <c r="I48" i="47"/>
  <c r="I49" i="47"/>
  <c r="I50" i="47"/>
  <c r="I51" i="47"/>
  <c r="I52" i="47"/>
  <c r="I53" i="47"/>
  <c r="I54" i="47"/>
  <c r="I59" i="47"/>
  <c r="I60" i="47"/>
  <c r="I61" i="47"/>
  <c r="I33" i="47"/>
  <c r="I32" i="47"/>
  <c r="I31" i="47"/>
  <c r="I30" i="47"/>
  <c r="I29" i="47"/>
  <c r="I28" i="47"/>
  <c r="I27" i="47"/>
  <c r="I26" i="47"/>
  <c r="I25" i="47"/>
  <c r="I23" i="47"/>
  <c r="I22" i="47"/>
  <c r="I19" i="47"/>
  <c r="I18" i="47"/>
  <c r="I16" i="47"/>
  <c r="I14" i="47"/>
  <c r="I63" i="47" s="1"/>
  <c r="I13" i="47"/>
  <c r="I12" i="47"/>
  <c r="I11" i="47"/>
  <c r="I10" i="47"/>
  <c r="I9" i="47"/>
  <c r="I8" i="47"/>
  <c r="I7" i="47"/>
  <c r="I6" i="47"/>
  <c r="I12" i="26"/>
  <c r="I11" i="26"/>
  <c r="I10" i="26"/>
  <c r="I9" i="26"/>
  <c r="I8" i="26"/>
  <c r="I7" i="26"/>
  <c r="I6" i="26"/>
  <c r="I11" i="27"/>
  <c r="I12" i="27"/>
  <c r="I13" i="27"/>
  <c r="I15" i="27"/>
  <c r="I16" i="27"/>
  <c r="I10" i="27"/>
  <c r="I9" i="27"/>
  <c r="I8" i="27"/>
  <c r="I7" i="27"/>
  <c r="I6" i="27"/>
  <c r="I13" i="30"/>
  <c r="I12" i="30"/>
  <c r="I11" i="30"/>
  <c r="I10" i="30"/>
  <c r="I9" i="30"/>
  <c r="I8" i="30"/>
  <c r="I7" i="30"/>
  <c r="I6" i="30"/>
  <c r="I205" i="33"/>
  <c r="I139" i="33"/>
  <c r="I74" i="33"/>
  <c r="I14" i="33"/>
  <c r="I13" i="33"/>
  <c r="I12" i="33"/>
  <c r="I11" i="33"/>
  <c r="I10" i="33"/>
  <c r="I9" i="33"/>
  <c r="I8" i="33"/>
  <c r="I7" i="33"/>
  <c r="I6" i="33"/>
  <c r="I11" i="34"/>
  <c r="I10" i="34"/>
  <c r="I9" i="34"/>
  <c r="I8" i="34"/>
  <c r="I7" i="34"/>
  <c r="I6" i="34"/>
  <c r="I13" i="38"/>
  <c r="I12" i="38"/>
  <c r="I11" i="38"/>
  <c r="I10" i="38"/>
  <c r="I8" i="38"/>
  <c r="I7" i="38"/>
  <c r="I6" i="38"/>
  <c r="I11" i="41"/>
  <c r="I8" i="41"/>
  <c r="I7" i="41"/>
  <c r="I6" i="41"/>
  <c r="I10" i="44"/>
  <c r="I7" i="44"/>
  <c r="I6" i="44"/>
  <c r="I72" i="33"/>
  <c r="I137" i="33" s="1"/>
  <c r="I72" i="15"/>
  <c r="H45" i="1"/>
  <c r="I72" i="1" s="1"/>
  <c r="I203" i="33" l="1"/>
  <c r="I258" i="33" s="1"/>
  <c r="F55" i="52" l="1"/>
</calcChain>
</file>

<file path=xl/sharedStrings.xml><?xml version="1.0" encoding="utf-8"?>
<sst xmlns="http://schemas.openxmlformats.org/spreadsheetml/2006/main" count="1527" uniqueCount="726">
  <si>
    <t>TOTAL SECTION 1200 MJ CARRIED TO SUMMARY</t>
  </si>
  <si>
    <t xml:space="preserve">                SECTION 1200 MK</t>
  </si>
  <si>
    <t>228.00</t>
  </si>
  <si>
    <t>KERBING AND CHANNELLING</t>
  </si>
  <si>
    <t>1200 MK</t>
  </si>
  <si>
    <t>PSMK</t>
  </si>
  <si>
    <t xml:space="preserve">Radius up to 4 m       </t>
  </si>
  <si>
    <t xml:space="preserve">Radius over 4 m up to 20 m  </t>
  </si>
  <si>
    <t xml:space="preserve">Radius over 20 m and straight </t>
  </si>
  <si>
    <t>sections</t>
  </si>
  <si>
    <t>228.02</t>
  </si>
  <si>
    <t>Scheduled reinforcement items:</t>
  </si>
  <si>
    <t>8.3.6</t>
  </si>
  <si>
    <t>8.3.11</t>
  </si>
  <si>
    <t>140.09</t>
  </si>
  <si>
    <t>Grassing or other vegetation cover:</t>
  </si>
  <si>
    <t>TOTAL SECTION 1200 D CARRIED TO SUMMARY</t>
  </si>
  <si>
    <t xml:space="preserve">                  SECTION 1200 DB</t>
  </si>
  <si>
    <t>142.00</t>
  </si>
  <si>
    <t>EARTHWORKS (PIPE TRENCHES)</t>
  </si>
  <si>
    <t>1200 DB</t>
  </si>
  <si>
    <t>TRENCHES FOR WATER PIPES</t>
  </si>
  <si>
    <t>PSDB</t>
  </si>
  <si>
    <t>142.01</t>
  </si>
  <si>
    <t xml:space="preserve">Excavate in all materials for trenches, </t>
  </si>
  <si>
    <t xml:space="preserve">backfill, compact and dispose of surplus </t>
  </si>
  <si>
    <t>material:</t>
  </si>
  <si>
    <t>Pipes up to 125 mm dia for depths:</t>
  </si>
  <si>
    <t xml:space="preserve">Up to 1,0 m      </t>
  </si>
  <si>
    <t xml:space="preserve">Over 1,0 m up to 2,0 m    </t>
  </si>
  <si>
    <t>. . . . . . . . . . . . . . . . . . . . . . . . . . . . . . . .</t>
  </si>
  <si>
    <t>142.03</t>
  </si>
  <si>
    <t xml:space="preserve">Excavate and dispose of unsuitable </t>
  </si>
  <si>
    <t>142.06</t>
  </si>
  <si>
    <t>Finishing:</t>
  </si>
  <si>
    <t xml:space="preserve">Reinstate road surfaces complete with </t>
  </si>
  <si>
    <t>all courses:</t>
  </si>
  <si>
    <t>Reinstate road surfaces complete with</t>
  </si>
  <si>
    <t>related items:</t>
  </si>
  <si>
    <t>PSA</t>
  </si>
  <si>
    <t>.01</t>
  </si>
  <si>
    <t>Fixed preliminary and general charges</t>
  </si>
  <si>
    <t>-</t>
  </si>
  <si>
    <t>sum</t>
  </si>
  <si>
    <t>8.3.1</t>
  </si>
  <si>
    <t>.02</t>
  </si>
  <si>
    <t xml:space="preserve">Value-related preliminary and general </t>
  </si>
  <si>
    <t>8.3.2</t>
  </si>
  <si>
    <t>charges</t>
  </si>
  <si>
    <t>110.02</t>
  </si>
  <si>
    <t>Scheduled time-related items:</t>
  </si>
  <si>
    <t xml:space="preserve">Time-related preliminary and general </t>
  </si>
  <si>
    <t>8.4.1</t>
  </si>
  <si>
    <t xml:space="preserve">charges </t>
  </si>
  <si>
    <t>110.03</t>
  </si>
  <si>
    <t xml:space="preserve">Sums stated provisionally by the </t>
  </si>
  <si>
    <t>Engineer:</t>
  </si>
  <si>
    <t>Prov</t>
  </si>
  <si>
    <t>Sum</t>
  </si>
  <si>
    <t>.03</t>
  </si>
  <si>
    <t>%</t>
  </si>
  <si>
    <t>Carried forward</t>
  </si>
  <si>
    <t>Brought forward</t>
  </si>
  <si>
    <t>110.04</t>
  </si>
  <si>
    <t>Prime Cost Sums:</t>
  </si>
  <si>
    <t>8.6</t>
  </si>
  <si>
    <t>TOTAL SECTION 1200 MK CARRIED TO SUMMARY</t>
  </si>
  <si>
    <t>(cont)</t>
  </si>
  <si>
    <t/>
  </si>
  <si>
    <t>8.2.8</t>
  </si>
  <si>
    <t>8.2.9</t>
  </si>
  <si>
    <t>130.10</t>
  </si>
  <si>
    <t xml:space="preserve">Transport materials and debris to </t>
  </si>
  <si>
    <t>m³-km</t>
  </si>
  <si>
    <t>8.2.11</t>
  </si>
  <si>
    <t>TOTAL SECTION 1200 C CARRIED TO SUMMARY</t>
  </si>
  <si>
    <t>SECTION 1200 D</t>
  </si>
  <si>
    <t>140.00</t>
  </si>
  <si>
    <t>EARTHWORKS</t>
  </si>
  <si>
    <t>1200 D</t>
  </si>
  <si>
    <t>Preparation of Site:</t>
  </si>
  <si>
    <t>CLIENT</t>
  </si>
  <si>
    <t>Works executed by the Contractor:</t>
  </si>
  <si>
    <t>Charge required by Contractor on</t>
  </si>
  <si>
    <t>Existing services:</t>
  </si>
  <si>
    <t>Hand excavation for locating and</t>
  </si>
  <si>
    <t>exposing existing services:</t>
  </si>
  <si>
    <t>In all other areas</t>
  </si>
  <si>
    <t>TOTAL SECTION 1200 DM CARRIED TO SUMMARY</t>
  </si>
  <si>
    <t xml:space="preserve">Compliance with OHS Act and </t>
  </si>
  <si>
    <t xml:space="preserve">Regulations (including the </t>
  </si>
  <si>
    <t>Limited overhaul</t>
  </si>
  <si>
    <t>8.2.14</t>
  </si>
  <si>
    <t>8.2.16</t>
  </si>
  <si>
    <t>t</t>
  </si>
  <si>
    <t>8.2.18</t>
  </si>
  <si>
    <t>TOTAL PARTICULAR SPECIFICATION PM CARRIED TO SUMMARY</t>
  </si>
  <si>
    <t>147.08</t>
  </si>
  <si>
    <t xml:space="preserve">Removal of oversize material </t>
  </si>
  <si>
    <t>PD.07</t>
  </si>
  <si>
    <t>Joinery:</t>
  </si>
  <si>
    <t>Items measured by number:</t>
  </si>
  <si>
    <t>Items measured by length:</t>
  </si>
  <si>
    <t>PD.08</t>
  </si>
  <si>
    <t>Miscellaneous work:</t>
  </si>
  <si>
    <t xml:space="preserve">Paintwork    </t>
  </si>
  <si>
    <t>TOTAL PARTICULAR SPECIFICATION PD CARRIED TO SUMMARY</t>
  </si>
  <si>
    <t xml:space="preserve">             PARTICULAR SPECIFICATION PE</t>
  </si>
  <si>
    <t>PE 13</t>
  </si>
  <si>
    <t>CONCRETE PAVEMENTS</t>
  </si>
  <si>
    <t>PE.01</t>
  </si>
  <si>
    <t>PE.02</t>
  </si>
  <si>
    <t xml:space="preserve">Texturing and curing of concrete </t>
  </si>
  <si>
    <t>pavement:</t>
  </si>
  <si>
    <t>Wire-brush texturing</t>
  </si>
  <si>
    <t>PE.04</t>
  </si>
  <si>
    <t>Longitudinal hinge joints:</t>
  </si>
  <si>
    <t xml:space="preserve">Sawn hinge joints (sealed)   </t>
  </si>
  <si>
    <t>Transverse contraction joints:</t>
  </si>
  <si>
    <t xml:space="preserve">Sawn contraction joints (sealed) </t>
  </si>
  <si>
    <t xml:space="preserve">completed in two separate </t>
  </si>
  <si>
    <t>PE.08</t>
  </si>
  <si>
    <t>TOTAL PARTICULAR SPECIFICATION PE CARRIED TO SUMMARY</t>
  </si>
  <si>
    <t>SCHEDULED REINFORCEMENT ITEMS</t>
  </si>
  <si>
    <t>170.08</t>
  </si>
  <si>
    <t>following:</t>
  </si>
  <si>
    <t>SCHEDULED CONCRETE ITEMS</t>
  </si>
  <si>
    <t>TOTAL SECTION 1200 G CARRIED TO SUMMARY</t>
  </si>
  <si>
    <t xml:space="preserve">Testing and commissioning of </t>
  </si>
  <si>
    <t>complete system</t>
  </si>
  <si>
    <t>Supply and delivery of final Drawings</t>
  </si>
  <si>
    <t>Manuals</t>
  </si>
  <si>
    <t xml:space="preserve">             PARTICULAR SPECIFICATION PS</t>
  </si>
  <si>
    <t>PS 07</t>
  </si>
  <si>
    <t>ELECTRICAL INSTALLATION</t>
  </si>
  <si>
    <t>PS.01</t>
  </si>
  <si>
    <t>Supply, delivery, installation and</t>
  </si>
  <si>
    <t>commissioning of LV cables</t>
  </si>
  <si>
    <t>PS.02</t>
  </si>
  <si>
    <t>PS.03</t>
  </si>
  <si>
    <t>PS.04</t>
  </si>
  <si>
    <t>PS.05</t>
  </si>
  <si>
    <t>170.18</t>
  </si>
  <si>
    <t xml:space="preserve">Manufacture (or supply) and erect </t>
  </si>
  <si>
    <t xml:space="preserve">precast elements for small units not </t>
  </si>
  <si>
    <t>exceeding 0,5 m³ of formed concrete:</t>
  </si>
  <si>
    <t>The following types and sizes:</t>
  </si>
  <si>
    <t>SECTION 1200 L</t>
  </si>
  <si>
    <t>MEDIUM-PRESSURE PIPELINES</t>
  </si>
  <si>
    <t>1200 L</t>
  </si>
  <si>
    <t>210.01</t>
  </si>
  <si>
    <t>unspecified site and dump</t>
  </si>
  <si>
    <t xml:space="preserve">Plumbing   </t>
  </si>
  <si>
    <t xml:space="preserve">Extra over items 210.01 to 210.04 for the </t>
  </si>
  <si>
    <t xml:space="preserve">supplying, laying, and bedding of uPVC </t>
  </si>
  <si>
    <t>specials complete with couplings:</t>
  </si>
  <si>
    <t>45° bends:</t>
  </si>
  <si>
    <t>90° bends:</t>
  </si>
  <si>
    <t>45° elbows:</t>
  </si>
  <si>
    <t>90° elbows:</t>
  </si>
  <si>
    <t>Reducers:</t>
  </si>
  <si>
    <t>with couplings:</t>
  </si>
  <si>
    <t xml:space="preserve">                  SECTION 1200 LF</t>
  </si>
  <si>
    <t>215.00</t>
  </si>
  <si>
    <t>ERF CONNECTIONS (WATER)</t>
  </si>
  <si>
    <t>1200 LF</t>
  </si>
  <si>
    <t>215.01</t>
  </si>
  <si>
    <t>Provide erf connections complete:</t>
  </si>
  <si>
    <t>Across the street from the water pipe</t>
  </si>
  <si>
    <t>8.4.4</t>
  </si>
  <si>
    <t>170.14</t>
  </si>
  <si>
    <t>Unformed surface finishes:</t>
  </si>
  <si>
    <t>Steel-floated finishes to:</t>
  </si>
  <si>
    <t>Joints:</t>
  </si>
  <si>
    <t>210.56</t>
  </si>
  <si>
    <t>210.58</t>
  </si>
  <si>
    <t xml:space="preserve">                 SECTION 1200 MFL</t>
  </si>
  <si>
    <t>1200 MFL</t>
  </si>
  <si>
    <t>Construct base with material from</t>
  </si>
  <si>
    <t>commercial sources:</t>
  </si>
  <si>
    <t>Natural gravel</t>
  </si>
  <si>
    <t>TOTAL SECTION 1200 LF CARRIED TO SUMMARY</t>
  </si>
  <si>
    <t>210.60</t>
  </si>
  <si>
    <t>Supply and place pipes in short runs:</t>
  </si>
  <si>
    <t>TOTAL SECTION 1200 MFL CARRIED TO SUMMARY</t>
  </si>
  <si>
    <t xml:space="preserve">- </t>
  </si>
  <si>
    <t>TOTAL SECTION 1200 LD CARRIED TO SUMMARY</t>
  </si>
  <si>
    <t>1200 LD</t>
  </si>
  <si>
    <t>213.01</t>
  </si>
  <si>
    <t>bedding and test pipeline:</t>
  </si>
  <si>
    <t>213.02</t>
  </si>
  <si>
    <t xml:space="preserve">Supply, lay, joint, bed on class B </t>
  </si>
  <si>
    <t>BASE (LIGHT PAVEMENT STRUCTURES)</t>
  </si>
  <si>
    <t>215.04</t>
  </si>
  <si>
    <t xml:space="preserve">Supply and install meters complete </t>
  </si>
  <si>
    <t>215.05</t>
  </si>
  <si>
    <t xml:space="preserve">Site testing of meters, when ordered     </t>
  </si>
  <si>
    <t>210.52</t>
  </si>
  <si>
    <t>PSL</t>
  </si>
  <si>
    <t>210.65</t>
  </si>
  <si>
    <t>Anchor/thrust blocks and pedestals:</t>
  </si>
  <si>
    <t>Concrete:</t>
  </si>
  <si>
    <t>Formwork:</t>
  </si>
  <si>
    <t xml:space="preserve"> Rough  </t>
  </si>
  <si>
    <t>Reinforcement:</t>
  </si>
  <si>
    <t>210.68</t>
  </si>
  <si>
    <t>Manholes:</t>
  </si>
  <si>
    <t>210.71</t>
  </si>
  <si>
    <t>Standpipes complete:</t>
  </si>
  <si>
    <t>210.73</t>
  </si>
  <si>
    <t xml:space="preserve">Connection to existing main supply </t>
  </si>
  <si>
    <t xml:space="preserve">pipe   </t>
  </si>
  <si>
    <t>TOTAL SECTION 1200 L CARRIED TO SUMMARY</t>
  </si>
  <si>
    <t xml:space="preserve">                  SECTION 1200 LB</t>
  </si>
  <si>
    <t>211.00</t>
  </si>
  <si>
    <t>BEDDING (PIPES)</t>
  </si>
  <si>
    <t>1200 LB</t>
  </si>
  <si>
    <t>BEDDING FOR WATER PIPES</t>
  </si>
  <si>
    <t>211.01</t>
  </si>
  <si>
    <t xml:space="preserve">Provision of bedding from trench </t>
  </si>
  <si>
    <t>excavations:</t>
  </si>
  <si>
    <t xml:space="preserve">Selected granular material </t>
  </si>
  <si>
    <t>Selected fill material</t>
  </si>
  <si>
    <t xml:space="preserve">Selected fill material   </t>
  </si>
  <si>
    <t xml:space="preserve">8.2.5 </t>
  </si>
  <si>
    <t xml:space="preserve">211.05 </t>
  </si>
  <si>
    <t xml:space="preserve">Overhaul of material for bedding </t>
  </si>
  <si>
    <t>cradle and selected fill blanket:</t>
  </si>
  <si>
    <t>BEDDING FOR SEWER PIPES</t>
  </si>
  <si>
    <t>211.11</t>
  </si>
  <si>
    <t xml:space="preserve">Selected granular material       </t>
  </si>
  <si>
    <t>Provision of bedding from trench</t>
  </si>
  <si>
    <t>BEDDING FOR DUCTS</t>
  </si>
  <si>
    <t>211.31</t>
  </si>
  <si>
    <t>TOTAL SECTION 1200 LB CARRIED TO SUMMARY</t>
  </si>
  <si>
    <t xml:space="preserve">                  SECTION 1200 LC</t>
  </si>
  <si>
    <t>212.00</t>
  </si>
  <si>
    <t>CABLE DUCTS</t>
  </si>
  <si>
    <t>1200 LC</t>
  </si>
  <si>
    <t>PSLC</t>
  </si>
  <si>
    <t>212.01</t>
  </si>
  <si>
    <t>Supply, lay, bed and prove duct:</t>
  </si>
  <si>
    <t xml:space="preserve">100 mm dia       </t>
  </si>
  <si>
    <t>uPVC pipes:</t>
  </si>
  <si>
    <t>212.03</t>
  </si>
  <si>
    <t>Draw pits/manholes:</t>
  </si>
  <si>
    <t>212.04</t>
  </si>
  <si>
    <t>Cable markers:</t>
  </si>
  <si>
    <t xml:space="preserve">Route markers            </t>
  </si>
  <si>
    <t>TOTAL SECTION 1200 LC CARRIED TO SUMMARY</t>
  </si>
  <si>
    <t xml:space="preserve">                  SECTION 1200 LD</t>
  </si>
  <si>
    <t>213.00</t>
  </si>
  <si>
    <t>SEWERS</t>
  </si>
  <si>
    <t>8.5.1</t>
  </si>
  <si>
    <t xml:space="preserve">                 SECTION 1200 MJ</t>
  </si>
  <si>
    <t>227.00</t>
  </si>
  <si>
    <t>SEGMENTED PAVING</t>
  </si>
  <si>
    <t>1200 MJ</t>
  </si>
  <si>
    <t>227.01</t>
  </si>
  <si>
    <t>Provision of edge restraints:</t>
  </si>
  <si>
    <t>For straight edging</t>
  </si>
  <si>
    <t>For curved edging</t>
  </si>
  <si>
    <t>PSMJ</t>
  </si>
  <si>
    <t>227.02</t>
  </si>
  <si>
    <t>Construction of paving complete:</t>
  </si>
  <si>
    <t>Type S-A blocks:</t>
  </si>
  <si>
    <t xml:space="preserve">Supply, delivery and installation of  </t>
  </si>
  <si>
    <t>Compilation and supply of Operation and</t>
  </si>
  <si>
    <t xml:space="preserve">Supply, delivery, installation and </t>
  </si>
  <si>
    <t xml:space="preserve">commissioning of lighting and small </t>
  </si>
  <si>
    <t xml:space="preserve">and Operation and Maintenance </t>
  </si>
  <si>
    <t>Brickwork:</t>
  </si>
  <si>
    <t xml:space="preserve">                 SECTION 1200 ME</t>
  </si>
  <si>
    <t>223.00</t>
  </si>
  <si>
    <t>SUBBASE</t>
  </si>
  <si>
    <t>1200 ME</t>
  </si>
  <si>
    <t>223.01</t>
  </si>
  <si>
    <t xml:space="preserve">Construct the subbase course with </t>
  </si>
  <si>
    <t xml:space="preserve">material excavated in all materials </t>
  </si>
  <si>
    <t xml:space="preserve">from borrow pits   </t>
  </si>
  <si>
    <t>223.02</t>
  </si>
  <si>
    <t>PSME</t>
  </si>
  <si>
    <t xml:space="preserve">material from trench bottom </t>
  </si>
  <si>
    <t>142.04</t>
  </si>
  <si>
    <t>Excavation ancillaries:</t>
  </si>
  <si>
    <t>Make up deficiency in backfill material:</t>
  </si>
  <si>
    <t xml:space="preserve">By importation from designated </t>
  </si>
  <si>
    <t>borrow pits</t>
  </si>
  <si>
    <t xml:space="preserve">By importation from commercial or </t>
  </si>
  <si>
    <t xml:space="preserve">off-site sources selected by the </t>
  </si>
  <si>
    <t>Contractor</t>
  </si>
  <si>
    <t>Treatment of subbase with:</t>
  </si>
  <si>
    <t xml:space="preserve">Insecticide              </t>
  </si>
  <si>
    <t>TOTAL SECTION 1200 ME CARRIED TO SUMMARY</t>
  </si>
  <si>
    <t>224.00</t>
  </si>
  <si>
    <t>224.01</t>
  </si>
  <si>
    <t>CONTRACT NO</t>
  </si>
  <si>
    <t>CONTRACT TITLE</t>
  </si>
  <si>
    <t>SCHEDULE OF QUANTITIES</t>
  </si>
  <si>
    <t>NB</t>
  </si>
  <si>
    <t>TENDERERS MUST COMPLETE THE SCHEDULE OF QUANTITIES IN BLACK INK</t>
  </si>
  <si>
    <t>SECTION 1200 A</t>
  </si>
  <si>
    <t>PAYMENT</t>
  </si>
  <si>
    <t>REFERS</t>
  </si>
  <si>
    <t>ITEM</t>
  </si>
  <si>
    <t>DESCRIPTION</t>
  </si>
  <si>
    <t>UNIT</t>
  </si>
  <si>
    <t>QUAN-</t>
  </si>
  <si>
    <t>RATE</t>
  </si>
  <si>
    <t>AMOUNT</t>
  </si>
  <si>
    <t>TO</t>
  </si>
  <si>
    <t>NO</t>
  </si>
  <si>
    <t>TITY</t>
  </si>
  <si>
    <t>SABS</t>
  </si>
  <si>
    <t>110.00</t>
  </si>
  <si>
    <t>GENERAL</t>
  </si>
  <si>
    <t>1200 A</t>
  </si>
  <si>
    <t>110.01</t>
  </si>
  <si>
    <t>Scheduled fixed-charge and value-</t>
  </si>
  <si>
    <t xml:space="preserve">Additional tests required by the </t>
  </si>
  <si>
    <t>Engineer</t>
  </si>
  <si>
    <t>PC Sum</t>
  </si>
  <si>
    <t xml:space="preserve">Charge required by Contractor on </t>
  </si>
  <si>
    <t xml:space="preserve">subitem 110.04.01 above </t>
  </si>
  <si>
    <t>.04</t>
  </si>
  <si>
    <t>m³</t>
  </si>
  <si>
    <t>TOTAL SECTION 1200 A CARRIED TO SUMMARY</t>
  </si>
  <si>
    <t>SECTION 1200 C</t>
  </si>
  <si>
    <t>130.00</t>
  </si>
  <si>
    <t>SITE CLEARANCE</t>
  </si>
  <si>
    <t>1200 C</t>
  </si>
  <si>
    <t>PSC</t>
  </si>
  <si>
    <t>130.01</t>
  </si>
  <si>
    <t>Clear and grub:</t>
  </si>
  <si>
    <t>8.2.1</t>
  </si>
  <si>
    <t>m²</t>
  </si>
  <si>
    <t>m</t>
  </si>
  <si>
    <t>8.2.2</t>
  </si>
  <si>
    <t>130.02</t>
  </si>
  <si>
    <t xml:space="preserve">Remove and grub large trees and tree </t>
  </si>
  <si>
    <t>stumps of girth:</t>
  </si>
  <si>
    <t xml:space="preserve">Over 1,0 m and up to and including </t>
  </si>
  <si>
    <t>2,0 m</t>
  </si>
  <si>
    <t>number</t>
  </si>
  <si>
    <t>8.2.3</t>
  </si>
  <si>
    <t>8.2.4</t>
  </si>
  <si>
    <t>130.04</t>
  </si>
  <si>
    <t xml:space="preserve">Reclear surfaces (only on instructions </t>
  </si>
  <si>
    <t>from Engineer):</t>
  </si>
  <si>
    <t xml:space="preserve">Areas                    </t>
  </si>
  <si>
    <t>8.2.5</t>
  </si>
  <si>
    <t>8.2.7</t>
  </si>
  <si>
    <t>.05</t>
  </si>
  <si>
    <t>PSD</t>
  </si>
  <si>
    <t>140.02</t>
  </si>
  <si>
    <t>Restricted excavation:</t>
  </si>
  <si>
    <t>8.3.3</t>
  </si>
  <si>
    <t>embankment, or dispose:</t>
  </si>
  <si>
    <t xml:space="preserve">Excavate for restricted foundations </t>
  </si>
  <si>
    <t xml:space="preserve">             PARTICULAR SPECIFICATION PA</t>
  </si>
  <si>
    <t>PA 12</t>
  </si>
  <si>
    <t>FENCING</t>
  </si>
  <si>
    <t>PA.01</t>
  </si>
  <si>
    <t xml:space="preserve">Supply and erection of new fencing </t>
  </si>
  <si>
    <t>PA.02</t>
  </si>
  <si>
    <t>New gates:</t>
  </si>
  <si>
    <t>Single leaf</t>
  </si>
  <si>
    <t xml:space="preserve">Double leaf </t>
  </si>
  <si>
    <t>TOTAL PARTICULAR SPECIFICATION PA CARRIED TO SUMMARY</t>
  </si>
  <si>
    <t xml:space="preserve">Gravel surfacing         </t>
  </si>
  <si>
    <t>TRENCHES FOR SEWER PIPES</t>
  </si>
  <si>
    <t>142.11</t>
  </si>
  <si>
    <t>SABS 927 fig 8:</t>
  </si>
  <si>
    <t xml:space="preserve">             PARTICULAR SPECIFICATION PD</t>
  </si>
  <si>
    <t>PD 10</t>
  </si>
  <si>
    <t>BUILDING WORK</t>
  </si>
  <si>
    <t>PD.01</t>
  </si>
  <si>
    <t>230 mm thick, non-facing plastered/</t>
  </si>
  <si>
    <t>115 mm thick, non-facing plastered/</t>
  </si>
  <si>
    <t>PD.02</t>
  </si>
  <si>
    <t>PD.03</t>
  </si>
  <si>
    <t>Floor screeds:</t>
  </si>
  <si>
    <t>PD.04</t>
  </si>
  <si>
    <t>Doors and windows:</t>
  </si>
  <si>
    <t>Steel door frames:</t>
  </si>
  <si>
    <t>1200 PD</t>
  </si>
  <si>
    <t xml:space="preserve">Steel window with frame, including </t>
  </si>
  <si>
    <t>glazing and sills:</t>
  </si>
  <si>
    <t>PD.05</t>
  </si>
  <si>
    <t>Structural timber:</t>
  </si>
  <si>
    <t>142.25</t>
  </si>
  <si>
    <t xml:space="preserve">Excavate open drains in all materials     </t>
  </si>
  <si>
    <t>TRENCHES FOR DUCTS</t>
  </si>
  <si>
    <t>142.31</t>
  </si>
  <si>
    <t>Trenches of width less than 600 mm for</t>
  </si>
  <si>
    <t>depths:</t>
  </si>
  <si>
    <t>142.36</t>
  </si>
  <si>
    <t>8.3.8</t>
  </si>
  <si>
    <t>TOTAL SECTION 1200 DB CARRIED TO SUMMARY</t>
  </si>
  <si>
    <t xml:space="preserve">                  SECTION 1200 DM</t>
  </si>
  <si>
    <t>147.00</t>
  </si>
  <si>
    <t>EARTHWORKS (ROADS, SUBGRADE)</t>
  </si>
  <si>
    <t>1200 DM</t>
  </si>
  <si>
    <t>147.01</t>
  </si>
  <si>
    <t xml:space="preserve">             PARTICULAR SPECIFICATION PJ</t>
  </si>
  <si>
    <t>PJ 03</t>
  </si>
  <si>
    <t>SUBMERSIBLE PUMPING EQUIPMENT</t>
  </si>
  <si>
    <t>PJ.01</t>
  </si>
  <si>
    <t>borehole pumps:</t>
  </si>
  <si>
    <t>PJ.02</t>
  </si>
  <si>
    <t>Installation of submersible borehole</t>
  </si>
  <si>
    <t>pumps:</t>
  </si>
  <si>
    <t>PJ.03</t>
  </si>
  <si>
    <t>TOTAL PARTICULAR SPECIFICATION PJ CARRIED TO SUMMARY</t>
  </si>
  <si>
    <t xml:space="preserve">             PARTICULAR SPECIFICATION PM</t>
  </si>
  <si>
    <t>PM 04</t>
  </si>
  <si>
    <t>OPERATION AND MAINTENANCE</t>
  </si>
  <si>
    <t>MANUALS</t>
  </si>
  <si>
    <t>PM.01</t>
  </si>
  <si>
    <t>Maintenance Manuals</t>
  </si>
  <si>
    <t>lump</t>
  </si>
  <si>
    <t xml:space="preserve">Removal of topsoil to a depth of </t>
  </si>
  <si>
    <t>PSDM</t>
  </si>
  <si>
    <t>147.02</t>
  </si>
  <si>
    <t>Treatment of roadbed:</t>
  </si>
  <si>
    <t xml:space="preserve">Roadbed preparation and compaction </t>
  </si>
  <si>
    <t>of material to:</t>
  </si>
  <si>
    <t xml:space="preserve">Minimum of 90% of modified </t>
  </si>
  <si>
    <t>AASHTO maximum density</t>
  </si>
  <si>
    <t>147.19</t>
  </si>
  <si>
    <t>Sidewalks:</t>
  </si>
  <si>
    <t>8.3.19</t>
  </si>
  <si>
    <t xml:space="preserve">Fill compacted to 90% of modified </t>
  </si>
  <si>
    <t>AASHTO density and obtained from:</t>
  </si>
  <si>
    <t xml:space="preserve">Designated borrow pits   </t>
  </si>
  <si>
    <t>210.00</t>
  </si>
  <si>
    <t>8.10</t>
  </si>
  <si>
    <t>Supply and delivery of submersible</t>
  </si>
  <si>
    <t>PSG</t>
  </si>
  <si>
    <t>TOTAL PARTICULAR SPECIFICATION PS CARRIED TO SUMMARY</t>
  </si>
  <si>
    <t>SECTION 1200 G</t>
  </si>
  <si>
    <t>170.00</t>
  </si>
  <si>
    <t>CONCRETE (STRUCTURAL)</t>
  </si>
  <si>
    <t>1200 G</t>
  </si>
  <si>
    <t>SCHEDULED FORMWORK ITEMS</t>
  </si>
  <si>
    <t>Vertical formwork to:</t>
  </si>
  <si>
    <t>Horizontal formwork to:</t>
  </si>
  <si>
    <t>Smooth:</t>
  </si>
  <si>
    <t xml:space="preserve">Roof trusses complete as shown on </t>
  </si>
  <si>
    <t>PD.06</t>
  </si>
  <si>
    <t>Ceilings:</t>
  </si>
  <si>
    <t>bedding, complete with couplings:</t>
  </si>
  <si>
    <t>uPVC class 12 pipes:</t>
  </si>
  <si>
    <t xml:space="preserve">Screwed and socketed galvanized </t>
  </si>
  <si>
    <t>mild steel:</t>
  </si>
  <si>
    <t>210.11</t>
  </si>
  <si>
    <t xml:space="preserve">CONTRACT NO </t>
  </si>
  <si>
    <t>SUMMARY OF SCHEDULE OF QUANTITIES</t>
  </si>
  <si>
    <t>SABS 1200 A</t>
  </si>
  <si>
    <t>:</t>
  </si>
  <si>
    <t xml:space="preserve">GENERAL . . . . . . . . . . . . . . . . . . . . . . . . . . . . . . . . . . . . . . . . . . . . . . . . . . . </t>
  </si>
  <si>
    <t>R</t>
  </si>
  <si>
    <t>SABS 1200 C</t>
  </si>
  <si>
    <t>SITE CLEARANCE . . . . . . . . . . . . . . . . . . . . . . . . . . . . . . . . . . . . . . . . . . . . .</t>
  </si>
  <si>
    <t>SABS 1200 D</t>
  </si>
  <si>
    <t>EARTHWORKS . . . . . . . . . . . . . . . . . . . . . . . . . . . . . . . . . . . . . . . . . . . . . . .</t>
  </si>
  <si>
    <t>SABS 1200 DB</t>
  </si>
  <si>
    <t>EARTHWORKS (PIPE TRENCHES) . . . . . . . . . . . . . . . . . . . . . . .  . . . . . . . . .</t>
  </si>
  <si>
    <t>SABS 1200 DM</t>
  </si>
  <si>
    <t>EARTHWORKS (ROADS, SUBGRADE) . . . . . . . . . . . . . . . . . . . . . . . . . . . . .</t>
  </si>
  <si>
    <t>SABS 1200 G</t>
  </si>
  <si>
    <t>CONCRETE (STRUCTURAL) . . . . . . . . . . . . . . . . . . . . . . . . . . . . . . . . . . . . .</t>
  </si>
  <si>
    <t>SABS 1200 L</t>
  </si>
  <si>
    <t>MEDIUM-PRESSURE PIPELINES. . . . . . . . . . . . . . . . . . . . . . . . . . . . . . . . . . .</t>
  </si>
  <si>
    <t>SABS 1200 LB</t>
  </si>
  <si>
    <t xml:space="preserve">BEDDING (PIPES) . . . . . . . . . . . . . . . . . . . . . . . . . . . . . . . . . . . . . . . . . . . . . </t>
  </si>
  <si>
    <t>SABS 1200 LC</t>
  </si>
  <si>
    <t>CABLE DUCTS . . . . . . . . . . . . . . . . . . . . . . . . . . . . . . . . . . . . . . . . . . . . . . .</t>
  </si>
  <si>
    <t>SABS 1200 LD</t>
  </si>
  <si>
    <t>SEWERS . . . . . . . . . . . . . . . . . . . . . . . . . . . . . . . . . . . . . . . . . . . . . . . . . . . .</t>
  </si>
  <si>
    <t>SABS 1200 LF</t>
  </si>
  <si>
    <t>ERF CONNECTIONS (WATER) . . . . . . . . . . . . . . . . . . . . . . . . . . . . . . . . . . .</t>
  </si>
  <si>
    <t>SABS 1200 ME</t>
  </si>
  <si>
    <t>SUBBASE . . . . . . . . . . . . . . . . . . . . . . . . . . . . . . . . . . . . . . . . . . . . . . . . . . .</t>
  </si>
  <si>
    <t>SABS 1200 MFL</t>
  </si>
  <si>
    <t xml:space="preserve">BASE (LIGHT PAVEMENT STRUCTURES). . . . . . . . . . . . . . . . . . . . . . . . . . . . . . . . . . . . . . . . . . . . . . . . . . . . . . </t>
  </si>
  <si>
    <t>SABS 1200 MJ</t>
  </si>
  <si>
    <t>SEGMENTED PAVING . . . . . . . . . . . . . . . . . . . . . . . . . . . . . . . . . . . . . . . . . .</t>
  </si>
  <si>
    <t>SABS 1200 MK</t>
  </si>
  <si>
    <t>KERBING AND CHANNELLING . . . . . . . . . . . . . . . . . . . . . . . . . . . . . . . . . . .</t>
  </si>
  <si>
    <t>PARTICULAR SPECIFICATION PA: FENCING . . . . . . . . . . . . . . . . . . . . . . . . . . . . . . . . . . . . . . . .</t>
  </si>
  <si>
    <t>PARTICULAR SPECIFICATION PD: BUILDING WORK . . . . . . . . . . . . . . . . . . . . . . . . . . . . . . . . . .</t>
  </si>
  <si>
    <t>PARTICULAR SPECIFICATION PE: CONCRETE PAVEMENTS . . . . . . . . . . . . . . . . . . . . . . . . . . . .</t>
  </si>
  <si>
    <t>PARTICULAR SPECIFICATION PJ: SUBMERSIBLE PUMPING EQUIPMENT . . . . . . . . . . . . . . . . . . . . . . . . . . . .</t>
  </si>
  <si>
    <t>PARTICULAR SPECIFICATION PM: OPERATION AND MAINTENANCE MANUALS . . . . . . . . . . . . . . . . . . . . . . . . . . . .</t>
  </si>
  <si>
    <t>PARTICULAR SPECIFICATION PS: ELECTRICAL INSTALLATION . . . . . . . . . . . . . . . . . . . . . . . . . . . .</t>
  </si>
  <si>
    <t>TOTAL OF SCHEDULE OF QUANTITIES</t>
  </si>
  <si>
    <t>CALCULATION OF TENDER SUM</t>
  </si>
  <si>
    <t>TOTAL OF SCHEDULE OF QUANTITIES . . . . . . . . . . . . . . . . . . . . . . . . . . . . . . . . . . . . . . . . . . . . .</t>
  </si>
  <si>
    <t>CONTINGENCIES</t>
  </si>
  <si>
    <t>The Sum provided here is under the sole control of the Engineer and may be</t>
  </si>
  <si>
    <t>deducted in whole or in part . . . . . . . . . . . . . . . . . . . . . . . . . . . . . . . . . . . . . . . . . . . . . . . . . . . . .</t>
  </si>
  <si>
    <t xml:space="preserve">                                                                              </t>
  </si>
  <si>
    <t>SUBTOTAL . . . . . . . . . . . . . . . . . . . . . . . . . . . . . . . . . . . . . . . . . . . . . . . . . . . . . . . . . . . . . . . . . . .</t>
  </si>
  <si>
    <t>VALUE-ADDED TAX (VAT)</t>
  </si>
  <si>
    <t>TENDER SUM CARRIED TO FORM OF TENDER</t>
  </si>
  <si>
    <t>Construction Regulations, 2014</t>
  </si>
  <si>
    <t>PALABORA COPPER</t>
  </si>
  <si>
    <t>The tenderer shall add 15% of the subtotal for value-added tax . . . . . . . . . . . . . . . . . . . . . . . . .</t>
  </si>
  <si>
    <t>SIGNED ON BEHALF OF TENDERER : . . . . . . . . . . . . . . . . . . . . . . . . . . . . . . . . . . . . . . . . . . . . . . . . . . . . . . . . . . . .</t>
  </si>
  <si>
    <t>PROPOSED PRIESKA-A CLINIC</t>
  </si>
  <si>
    <t>Months</t>
  </si>
  <si>
    <t>Surveying</t>
  </si>
  <si>
    <t>Geotechnical investigation</t>
  </si>
  <si>
    <t>Community Liaison Officer</t>
  </si>
  <si>
    <t xml:space="preserve">Allow for net extra cost involved in the </t>
  </si>
  <si>
    <t xml:space="preserve">emloyment of a Community Liaison Officer </t>
  </si>
  <si>
    <t>(CLO) in respect of the site office.</t>
  </si>
  <si>
    <t>8.11</t>
  </si>
  <si>
    <t>Subitem 110.07 above</t>
  </si>
  <si>
    <t>8.12</t>
  </si>
  <si>
    <t>HIV/AIDS Awareness</t>
  </si>
  <si>
    <t xml:space="preserve">SANS 1921-6: HIV/AIDS Awareness read </t>
  </si>
  <si>
    <t xml:space="preserve">in conjunction with the Associated </t>
  </si>
  <si>
    <t>Specification Data</t>
  </si>
  <si>
    <t xml:space="preserve">Areas: Site, access road including sewer </t>
  </si>
  <si>
    <t>sump area</t>
  </si>
  <si>
    <t>Name board</t>
  </si>
  <si>
    <t xml:space="preserve">Gravel surfacing     </t>
  </si>
  <si>
    <t xml:space="preserve">150 mm, and the stockpiling </t>
  </si>
  <si>
    <t>Supply, lay and bed on class B</t>
  </si>
  <si>
    <t>50mm diameter</t>
  </si>
  <si>
    <t>75mm diameter</t>
  </si>
  <si>
    <t xml:space="preserve">High-tensile steel   </t>
  </si>
  <si>
    <t>Extra over items 210.01 for supplying,</t>
  </si>
  <si>
    <t>valves:</t>
  </si>
  <si>
    <t xml:space="preserve">fixing and bedding of flanged gate </t>
  </si>
  <si>
    <t xml:space="preserve">Extra over items 210.01 for supplying </t>
  </si>
  <si>
    <t xml:space="preserve">fixing and bedding of pressure-reducing </t>
  </si>
  <si>
    <t xml:space="preserve">fixing and bedding of fire hydrants </t>
  </si>
  <si>
    <t xml:space="preserve">including double flanged distance </t>
  </si>
  <si>
    <t>piece between hydrant and tee:</t>
  </si>
  <si>
    <t>110mm dia</t>
  </si>
  <si>
    <t>uPVC class 3 pipes:</t>
  </si>
  <si>
    <t>Extra over items 213.01 for specials</t>
  </si>
  <si>
    <t>60 mm thick including sand bedding</t>
  </si>
  <si>
    <t xml:space="preserve">Supply and install precast concrete </t>
  </si>
  <si>
    <t>kerbing:</t>
  </si>
  <si>
    <t>Concrete palisade</t>
  </si>
  <si>
    <t>2,4m Heavy duty fence</t>
  </si>
  <si>
    <t>Swing motor gates</t>
  </si>
  <si>
    <t xml:space="preserve">Concrete pavement 150 mm thick </t>
  </si>
  <si>
    <t>of 30 Mpa strength (ambulance area)</t>
  </si>
  <si>
    <t xml:space="preserve">operations </t>
  </si>
  <si>
    <t>High-tensile welded mesh, ref no 245</t>
  </si>
  <si>
    <t xml:space="preserve">Depth up to 3,0 m        </t>
  </si>
  <si>
    <t>(at) Main building in all materials, and</t>
  </si>
  <si>
    <t xml:space="preserve">Excavate for sewer sump area in all </t>
  </si>
  <si>
    <t>materials, and use for backfill or</t>
  </si>
  <si>
    <t>dispose</t>
  </si>
  <si>
    <t>use for backfill or embankment, or</t>
  </si>
  <si>
    <t>power installation (Luminaires etc)</t>
  </si>
  <si>
    <t>Number</t>
  </si>
  <si>
    <t xml:space="preserve">extra, NFX bricks 14 Mpa in class 1 </t>
  </si>
  <si>
    <t>mortar</t>
  </si>
  <si>
    <t xml:space="preserve">extra, NFX bricks 14 Mpa in class 2 </t>
  </si>
  <si>
    <t>Brickwork reinforcement</t>
  </si>
  <si>
    <t xml:space="preserve">75mm Wide reinforcement built in </t>
  </si>
  <si>
    <t>horizontally</t>
  </si>
  <si>
    <t xml:space="preserve">150mm Wide reinforcement built in </t>
  </si>
  <si>
    <t xml:space="preserve">10 mm thick, wood-float finish     </t>
  </si>
  <si>
    <t xml:space="preserve">10 mm thick, steel-float finish    </t>
  </si>
  <si>
    <t xml:space="preserve">2032 mm x 813 mm x 115 mm </t>
  </si>
  <si>
    <t>Door Frame Steel Robmeb or similar</t>
  </si>
  <si>
    <t>Aluminium Top Hung Window PTT249</t>
  </si>
  <si>
    <t>2390mm x 890mm</t>
  </si>
  <si>
    <t>Aluminium Top Hung Window PTT2112</t>
  </si>
  <si>
    <t>2090mm x 1100mm</t>
  </si>
  <si>
    <t>Aluminium Top Hung Window PTT618</t>
  </si>
  <si>
    <t>590mm x 1790mm</t>
  </si>
  <si>
    <t>Aluminium Top Hung Window PT126</t>
  </si>
  <si>
    <t>1190mm x 590mm</t>
  </si>
  <si>
    <t>Aluminium Top Hung Window PT66</t>
  </si>
  <si>
    <t>590mm x 590mm</t>
  </si>
  <si>
    <t xml:space="preserve">Roof covering with pitches not exceeding </t>
  </si>
  <si>
    <t>25 degrees</t>
  </si>
  <si>
    <t>Drg number PMC-0000-02-10276-02</t>
  </si>
  <si>
    <t xml:space="preserve">6mm "Everite Nutec" or similar approved </t>
  </si>
  <si>
    <t xml:space="preserve">fibre-cement  boards with taped and </t>
  </si>
  <si>
    <t xml:space="preserve">skimmed joints </t>
  </si>
  <si>
    <t xml:space="preserve">Fixed ceiling including 38 x 38mm </t>
  </si>
  <si>
    <t>SAP brandering at 400mm</t>
  </si>
  <si>
    <t xml:space="preserve">100mm x 75 mm x 2.5mm </t>
  </si>
  <si>
    <t xml:space="preserve">Stainless Steel Ball Bearing Hinge </t>
  </si>
  <si>
    <t xml:space="preserve">Chrome Plated 2-Lever Lockset - </t>
  </si>
  <si>
    <t>Pull and Twist Reversible Latch</t>
  </si>
  <si>
    <t>Double Hinge Door - DHDM1521/24</t>
  </si>
  <si>
    <t xml:space="preserve">1490mm x 2090mm x 40mm </t>
  </si>
  <si>
    <t xml:space="preserve">Skirtings 100mm x 19mm  </t>
  </si>
  <si>
    <t>Tiling</t>
  </si>
  <si>
    <t>On floors and landings with adhesive</t>
  </si>
  <si>
    <t>PD.09</t>
  </si>
  <si>
    <t>Sanitary fittings</t>
  </si>
  <si>
    <t>Betta Flair Whute Hung Basin or</t>
  </si>
  <si>
    <t>similar approved</t>
  </si>
  <si>
    <t>White Front flush toilet suite or</t>
  </si>
  <si>
    <t>Urinals supplied with top entry</t>
  </si>
  <si>
    <t>spreader</t>
  </si>
  <si>
    <t>Semi-close coupled wc suite with</t>
  </si>
  <si>
    <t xml:space="preserve"> 90 degree outlet open rim </t>
  </si>
  <si>
    <t>washdown paraplegic toilet</t>
  </si>
  <si>
    <t xml:space="preserve">30mm Thick on floors and landings </t>
  </si>
  <si>
    <t>Design of civil works, sump, access</t>
  </si>
  <si>
    <t>and water testing from the laboratory</t>
  </si>
  <si>
    <t>PJ.04</t>
  </si>
  <si>
    <t>Hydroseeding</t>
  </si>
  <si>
    <t xml:space="preserve"> or steel alternatives.</t>
  </si>
  <si>
    <r>
      <t xml:space="preserve">rising pipe </t>
    </r>
    <r>
      <rPr>
        <sz val="10"/>
        <rFont val="Arial"/>
        <family val="2"/>
      </rPr>
      <t>PVC, polypipe, fibreglass</t>
    </r>
  </si>
  <si>
    <t>Installation and connection of a tank</t>
  </si>
  <si>
    <t xml:space="preserve">Concrete slab at entrance from </t>
  </si>
  <si>
    <t>ambulance area</t>
  </si>
  <si>
    <t xml:space="preserve">High-tensile welded mesh ref: 888 in the </t>
  </si>
  <si>
    <t>Concrete Strength</t>
  </si>
  <si>
    <t>Class 25 MPa/19 mm concrete in:</t>
  </si>
  <si>
    <t>slab at entrance from ambulance</t>
  </si>
  <si>
    <t>concrete pillar at reception</t>
  </si>
  <si>
    <t>Class 20 MPa/19 mm</t>
  </si>
  <si>
    <t>bulkwater connection.</t>
  </si>
  <si>
    <t>bulk connection, building reticulation</t>
  </si>
  <si>
    <t xml:space="preserve">Design of electrical works, </t>
  </si>
  <si>
    <t>Fittings, coupling bends, etc</t>
  </si>
  <si>
    <t>200-litre geyser, mounted in roof</t>
  </si>
  <si>
    <t>ambulance area and sewer sump</t>
  </si>
  <si>
    <t xml:space="preserve">230 mm thick, for sewer sump, non facing </t>
  </si>
  <si>
    <t>plastered</t>
  </si>
  <si>
    <t>sewer sump slab</t>
  </si>
  <si>
    <t>High-tensile steel Y12  in the following</t>
  </si>
  <si>
    <t>Concrete slab at bottom and top of</t>
  </si>
  <si>
    <t>sewer sump</t>
  </si>
  <si>
    <t>for the sump</t>
  </si>
  <si>
    <t xml:space="preserve">40mm diameter galvanised </t>
  </si>
  <si>
    <t xml:space="preserve">Type steel manhole 600x 400mm with </t>
  </si>
  <si>
    <t>chequer plate for sump</t>
  </si>
  <si>
    <t>Plaster work: for building and sump</t>
  </si>
  <si>
    <t xml:space="preserve">75 mm dia x 50 mm dia </t>
  </si>
  <si>
    <t>uPVC elbow and water fitting</t>
  </si>
  <si>
    <t>50mm pressure regulator control</t>
  </si>
  <si>
    <t>75mm dia fire hydrant</t>
  </si>
  <si>
    <t xml:space="preserve">cable draw pits pre-formed holes </t>
  </si>
  <si>
    <t>for ducting</t>
  </si>
  <si>
    <t>Domestic water meter with high resolution</t>
  </si>
  <si>
    <t>interface with calibrated cartridge</t>
  </si>
  <si>
    <t>Galvanised wire ties 4mm dia roof tie</t>
  </si>
  <si>
    <t>500mm girth bent double with one end</t>
  </si>
  <si>
    <t>fixed to timber and other brickwork</t>
  </si>
  <si>
    <t>Damp proofing of walls and floors</t>
  </si>
  <si>
    <r>
      <t>m</t>
    </r>
    <r>
      <rPr>
        <vertAlign val="superscript"/>
        <sz val="10"/>
        <rFont val="Arial"/>
        <family val="2"/>
      </rPr>
      <t>2</t>
    </r>
  </si>
  <si>
    <t>One layer of micron 'CONSOL</t>
  </si>
  <si>
    <t>Plastic brik grip DPC' embossed damp</t>
  </si>
  <si>
    <t>One layer of 250 micron 'CONSOL Plastic</t>
  </si>
  <si>
    <t>Gunplas USB Green' waterproof</t>
  </si>
  <si>
    <t>Wrought meranti doors hung to steel</t>
  </si>
  <si>
    <t xml:space="preserve">frames 813mm x 2032mm x 40mm </t>
  </si>
  <si>
    <t>PD.10</t>
  </si>
  <si>
    <t>Handrails</t>
  </si>
  <si>
    <t>Ironmongery</t>
  </si>
  <si>
    <t>Locks Solid blesbok D2, D3, D4</t>
  </si>
  <si>
    <t xml:space="preserve">7 Lever security key </t>
  </si>
  <si>
    <t>300 x 300 x 2.5mm "Ceramic tiles"</t>
  </si>
  <si>
    <t>or similar approved full tiles</t>
  </si>
  <si>
    <t>Glazing</t>
  </si>
  <si>
    <t>4mm clear float glass</t>
  </si>
  <si>
    <t>Doors, rubber door stop plugged</t>
  </si>
  <si>
    <t>38mm diameter</t>
  </si>
  <si>
    <t>Gyproc Cove Cornice</t>
  </si>
  <si>
    <t>Adaptor pan straight 30</t>
  </si>
  <si>
    <t>.06</t>
  </si>
  <si>
    <t>Waste basin BR nut</t>
  </si>
  <si>
    <t>.07</t>
  </si>
  <si>
    <t>Universal P reseal flexi rubber trap</t>
  </si>
  <si>
    <t>.08</t>
  </si>
  <si>
    <t>Mixer wall spouts</t>
  </si>
  <si>
    <t>.09</t>
  </si>
  <si>
    <t>Pillar tap basin victory</t>
  </si>
  <si>
    <t>.10</t>
  </si>
  <si>
    <t>Tubing copper 15mm (CT15)</t>
  </si>
  <si>
    <t>.11</t>
  </si>
  <si>
    <t>Elbow copper F1 (D707)</t>
  </si>
  <si>
    <t>.12</t>
  </si>
  <si>
    <r>
      <t>Elbow copper 90</t>
    </r>
    <r>
      <rPr>
        <sz val="10"/>
        <rFont val="Calibri"/>
        <family val="2"/>
      </rPr>
      <t>°</t>
    </r>
    <r>
      <rPr>
        <sz val="8.5"/>
        <rFont val="Arial"/>
        <family val="2"/>
      </rPr>
      <t xml:space="preserve"> </t>
    </r>
    <r>
      <rPr>
        <sz val="10"/>
        <rFont val="Arial"/>
        <family val="2"/>
      </rPr>
      <t>15mm</t>
    </r>
  </si>
  <si>
    <t>.13</t>
  </si>
  <si>
    <t>Tee equal copper 15mm</t>
  </si>
  <si>
    <t>.14</t>
  </si>
  <si>
    <t>Coupler copper 15mm ML</t>
  </si>
  <si>
    <t>Masterbat 15mm (HB15)</t>
  </si>
  <si>
    <t>.15</t>
  </si>
  <si>
    <t>.16</t>
  </si>
  <si>
    <t>Coupler copper 15mm SL</t>
  </si>
  <si>
    <t>Kitchen counter and waiting area reception</t>
  </si>
  <si>
    <r>
      <t>of 5250 L</t>
    </r>
    <r>
      <rPr>
        <sz val="10"/>
        <rFont val="Arial"/>
        <family val="2"/>
      </rPr>
      <t>.</t>
    </r>
  </si>
  <si>
    <t>Domestic water supply stainless steel</t>
  </si>
  <si>
    <t>adaptor or similar approved</t>
  </si>
  <si>
    <t>Electrical work internal building reticulation</t>
  </si>
  <si>
    <t>PD.11</t>
  </si>
  <si>
    <t>PD.12</t>
  </si>
  <si>
    <t xml:space="preserve">Airconditioning Supply and Installation: </t>
  </si>
  <si>
    <t>Main entrance and reception area</t>
  </si>
  <si>
    <t>12000 btu</t>
  </si>
  <si>
    <t>Administration office 9000 btu</t>
  </si>
  <si>
    <t>Consulting rooms 9000 btu</t>
  </si>
  <si>
    <t>Kitchen and dine 12000 btu</t>
  </si>
  <si>
    <t>Theater room 9000 btu</t>
  </si>
  <si>
    <t>Recovery room 24000 btu</t>
  </si>
  <si>
    <t>15mm diameter galvanised</t>
  </si>
  <si>
    <t>50mm diameter Marley or similar</t>
  </si>
  <si>
    <t>approved</t>
  </si>
  <si>
    <t>Mild steel, t = 10 mm:</t>
  </si>
  <si>
    <t xml:space="preserve">Type 1 </t>
  </si>
  <si>
    <t>Provision of enviroloo toilets (male &amp; female)</t>
  </si>
  <si>
    <t>Municipal/Eskom connection</t>
  </si>
  <si>
    <t>PJ05</t>
  </si>
  <si>
    <t xml:space="preserve">lockable manhole and water meter </t>
  </si>
  <si>
    <t xml:space="preserve"> installation bulk</t>
  </si>
  <si>
    <t>PS,06</t>
  </si>
  <si>
    <t>Supply &amp; deliver all electrical schedule</t>
  </si>
  <si>
    <t>of fittings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</si>
</sst>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&quot;R&quot;#,##0.00"/>
    <numFmt numFmtId="167" formatCode="0.0%"/>
    <numFmt numFmtId="168" formatCode="_-* #,##0.0_-;\-* #,##0.0_-;_-* &quot;-&quot;??_-;_-@_-"/>
  </numFmts>
  <fonts count="22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sz val="8.5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5" fillId="0" borderId="0"/>
    <xf numFmtId="0" fontId="8" fillId="0" borderId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1" applyFont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4" fontId="0" fillId="0" borderId="0" xfId="1" applyFont="1" applyBorder="1" applyAlignment="1">
      <alignment horizontal="right"/>
    </xf>
    <xf numFmtId="0" fontId="0" fillId="0" borderId="0" xfId="0" applyFont="1" applyBorder="1"/>
    <xf numFmtId="164" fontId="0" fillId="0" borderId="0" xfId="1" applyFont="1" applyBorder="1" applyAlignment="1">
      <alignment horizontal="center"/>
    </xf>
    <xf numFmtId="0" fontId="4" fillId="0" borderId="0" xfId="3" applyFont="1" applyBorder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horizontal="right"/>
    </xf>
    <xf numFmtId="3" fontId="1" fillId="0" borderId="1" xfId="2" applyFont="1" applyBorder="1" applyAlignment="1">
      <alignment horizontal="centerContinuous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64" fontId="1" fillId="0" borderId="3" xfId="1" applyFont="1" applyBorder="1" applyAlignment="1">
      <alignment horizontal="center"/>
    </xf>
    <xf numFmtId="3" fontId="1" fillId="0" borderId="3" xfId="2" applyFont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horizontal="center"/>
    </xf>
    <xf numFmtId="164" fontId="1" fillId="0" borderId="4" xfId="1" applyFont="1" applyBorder="1" applyAlignment="1">
      <alignment horizontal="right"/>
    </xf>
    <xf numFmtId="3" fontId="1" fillId="0" borderId="4" xfId="2" applyFont="1" applyBorder="1"/>
    <xf numFmtId="0" fontId="0" fillId="0" borderId="3" xfId="0" applyFont="1" applyBorder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164" fontId="0" fillId="0" borderId="3" xfId="1" applyFont="1" applyBorder="1" applyAlignment="1">
      <alignment horizontal="right"/>
    </xf>
    <xf numFmtId="0" fontId="4" fillId="0" borderId="0" xfId="3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164" fontId="0" fillId="0" borderId="2" xfId="1" applyFont="1" applyBorder="1" applyAlignment="1">
      <alignment horizontal="right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164" fontId="0" fillId="0" borderId="5" xfId="1" applyFont="1" applyBorder="1" applyAlignment="1">
      <alignment horizontal="right"/>
    </xf>
    <xf numFmtId="0" fontId="0" fillId="0" borderId="0" xfId="0" applyFont="1"/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64" fontId="3" fillId="0" borderId="0" xfId="1" applyFont="1" applyAlignment="1">
      <alignment horizontal="right"/>
    </xf>
    <xf numFmtId="3" fontId="1" fillId="0" borderId="0" xfId="2" applyFont="1" applyAlignment="1">
      <alignment horizontal="right"/>
    </xf>
    <xf numFmtId="3" fontId="3" fillId="0" borderId="0" xfId="2" applyFont="1"/>
    <xf numFmtId="164" fontId="3" fillId="0" borderId="3" xfId="1" applyFont="1" applyBorder="1" applyAlignment="1">
      <alignment horizontal="right"/>
    </xf>
    <xf numFmtId="3" fontId="3" fillId="0" borderId="3" xfId="2" applyFont="1" applyBorder="1"/>
    <xf numFmtId="3" fontId="3" fillId="0" borderId="3" xfId="2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164" fontId="3" fillId="0" borderId="2" xfId="1" applyFont="1" applyBorder="1" applyAlignment="1">
      <alignment horizontal="right"/>
    </xf>
    <xf numFmtId="164" fontId="3" fillId="0" borderId="0" xfId="1" applyFont="1" applyBorder="1" applyAlignment="1">
      <alignment horizontal="right"/>
    </xf>
    <xf numFmtId="164" fontId="3" fillId="0" borderId="5" xfId="1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7" fillId="0" borderId="0" xfId="4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right"/>
    </xf>
    <xf numFmtId="3" fontId="10" fillId="0" borderId="0" xfId="2" applyFont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164" fontId="10" fillId="0" borderId="1" xfId="1" applyFont="1" applyBorder="1" applyAlignment="1">
      <alignment horizontal="right"/>
    </xf>
    <xf numFmtId="0" fontId="10" fillId="0" borderId="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164" fontId="10" fillId="0" borderId="3" xfId="1" applyFont="1" applyBorder="1" applyAlignment="1">
      <alignment horizontal="center"/>
    </xf>
    <xf numFmtId="3" fontId="10" fillId="0" borderId="3" xfId="2" applyFont="1" applyBorder="1" applyAlignment="1">
      <alignment horizontal="centerContinuous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164" fontId="10" fillId="0" borderId="4" xfId="1" applyFont="1" applyBorder="1" applyAlignment="1">
      <alignment horizontal="center"/>
    </xf>
    <xf numFmtId="164" fontId="10" fillId="0" borderId="4" xfId="1" applyFont="1" applyBorder="1" applyAlignment="1">
      <alignment horizontal="right"/>
    </xf>
    <xf numFmtId="3" fontId="10" fillId="0" borderId="4" xfId="2" applyFont="1" applyBorder="1"/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164" fontId="9" fillId="0" borderId="3" xfId="1" applyFont="1" applyBorder="1" applyAlignment="1">
      <alignment horizontal="right"/>
    </xf>
    <xf numFmtId="0" fontId="11" fillId="0" borderId="0" xfId="3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3" fontId="9" fillId="0" borderId="3" xfId="2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164" fontId="9" fillId="0" borderId="2" xfId="1" applyFont="1" applyBorder="1" applyAlignment="1">
      <alignment horizontal="right"/>
    </xf>
    <xf numFmtId="3" fontId="9" fillId="0" borderId="1" xfId="2" applyFont="1" applyBorder="1" applyAlignment="1" applyProtection="1">
      <alignment horizontal="right"/>
      <protection locked="0"/>
    </xf>
    <xf numFmtId="0" fontId="9" fillId="0" borderId="0" xfId="0" applyFont="1" applyBorder="1" applyAlignment="1">
      <alignment horizontal="center"/>
    </xf>
    <xf numFmtId="164" fontId="9" fillId="0" borderId="0" xfId="1" applyFont="1" applyBorder="1" applyAlignment="1">
      <alignment horizontal="righ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64" fontId="9" fillId="0" borderId="5" xfId="1" applyFont="1" applyBorder="1" applyAlignment="1">
      <alignment horizontal="right"/>
    </xf>
    <xf numFmtId="0" fontId="9" fillId="0" borderId="4" xfId="0" applyFont="1" applyBorder="1"/>
    <xf numFmtId="3" fontId="9" fillId="0" borderId="0" xfId="2" applyFont="1" applyBorder="1"/>
    <xf numFmtId="0" fontId="9" fillId="0" borderId="0" xfId="0" quotePrefix="1" applyFont="1" applyBorder="1" applyAlignment="1">
      <alignment horizontal="left"/>
    </xf>
    <xf numFmtId="0" fontId="9" fillId="0" borderId="3" xfId="0" quotePrefix="1" applyFont="1" applyBorder="1" applyAlignment="1">
      <alignment horizontal="left"/>
    </xf>
    <xf numFmtId="0" fontId="9" fillId="0" borderId="0" xfId="0" applyFont="1" applyAlignment="1"/>
    <xf numFmtId="0" fontId="10" fillId="0" borderId="2" xfId="0" applyFont="1" applyBorder="1" applyAlignment="1"/>
    <xf numFmtId="0" fontId="10" fillId="0" borderId="0" xfId="0" applyFont="1" applyBorder="1" applyAlignment="1"/>
    <xf numFmtId="0" fontId="10" fillId="0" borderId="5" xfId="0" applyFont="1" applyBorder="1" applyAlignment="1"/>
    <xf numFmtId="0" fontId="9" fillId="0" borderId="0" xfId="0" applyFont="1" applyBorder="1" applyAlignment="1"/>
    <xf numFmtId="0" fontId="11" fillId="0" borderId="0" xfId="3" applyFont="1" applyBorder="1" applyAlignment="1"/>
    <xf numFmtId="0" fontId="13" fillId="0" borderId="0" xfId="4" applyFont="1" applyBorder="1" applyAlignment="1"/>
    <xf numFmtId="0" fontId="9" fillId="0" borderId="2" xfId="0" applyFont="1" applyBorder="1" applyAlignment="1"/>
    <xf numFmtId="0" fontId="9" fillId="0" borderId="5" xfId="0" applyFont="1" applyBorder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6" fillId="0" borderId="0" xfId="1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2" xfId="0" applyFont="1" applyBorder="1" applyAlignment="1">
      <alignment horizontal="centerContinuous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0" fontId="4" fillId="0" borderId="0" xfId="3" applyFont="1" applyBorder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2" xfId="0" applyFont="1" applyBorder="1"/>
    <xf numFmtId="0" fontId="0" fillId="0" borderId="5" xfId="0" applyFont="1" applyBorder="1" applyAlignment="1">
      <alignment horizontal="right"/>
    </xf>
    <xf numFmtId="0" fontId="0" fillId="0" borderId="5" xfId="0" applyFont="1" applyBorder="1"/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left"/>
    </xf>
    <xf numFmtId="0" fontId="0" fillId="0" borderId="0" xfId="0" applyFont="1" applyAlignment="1"/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3" xfId="0" applyFont="1" applyBorder="1" applyAlignment="1"/>
    <xf numFmtId="0" fontId="0" fillId="0" borderId="1" xfId="0" applyFont="1" applyBorder="1" applyAlignment="1"/>
    <xf numFmtId="0" fontId="0" fillId="0" borderId="4" xfId="0" applyFont="1" applyBorder="1" applyAlignment="1"/>
    <xf numFmtId="0" fontId="0" fillId="0" borderId="0" xfId="0" applyAlignment="1"/>
    <xf numFmtId="0" fontId="12" fillId="0" borderId="0" xfId="0" applyFont="1" applyFill="1" applyBorder="1" applyAlignment="1">
      <alignment horizontal="left"/>
    </xf>
    <xf numFmtId="4" fontId="0" fillId="0" borderId="3" xfId="2" applyNumberFormat="1" applyFont="1" applyBorder="1" applyAlignment="1" applyProtection="1">
      <alignment horizontal="right"/>
      <protection locked="0"/>
    </xf>
    <xf numFmtId="0" fontId="0" fillId="0" borderId="3" xfId="1" applyNumberFormat="1" applyFont="1" applyBorder="1" applyAlignment="1">
      <alignment horizontal="right"/>
    </xf>
    <xf numFmtId="4" fontId="0" fillId="0" borderId="0" xfId="2" applyNumberFormat="1" applyFont="1"/>
    <xf numFmtId="4" fontId="0" fillId="0" borderId="0" xfId="2" applyNumberFormat="1" applyFont="1" applyBorder="1"/>
    <xf numFmtId="4" fontId="1" fillId="0" borderId="0" xfId="2" applyNumberFormat="1" applyFont="1" applyBorder="1" applyAlignment="1">
      <alignment horizontal="right"/>
    </xf>
    <xf numFmtId="4" fontId="1" fillId="0" borderId="1" xfId="2" applyNumberFormat="1" applyFont="1" applyBorder="1" applyAlignment="1">
      <alignment horizontal="centerContinuous"/>
    </xf>
    <xf numFmtId="4" fontId="1" fillId="0" borderId="3" xfId="2" applyNumberFormat="1" applyFont="1" applyBorder="1" applyAlignment="1">
      <alignment horizontal="centerContinuous"/>
    </xf>
    <xf numFmtId="4" fontId="1" fillId="0" borderId="4" xfId="2" applyNumberFormat="1" applyFont="1" applyBorder="1"/>
    <xf numFmtId="4" fontId="0" fillId="0" borderId="3" xfId="2" applyNumberFormat="1" applyFont="1" applyBorder="1"/>
    <xf numFmtId="4" fontId="0" fillId="0" borderId="1" xfId="2" applyNumberFormat="1" applyFont="1" applyBorder="1" applyAlignment="1" applyProtection="1">
      <alignment horizontal="right"/>
      <protection locked="0"/>
    </xf>
    <xf numFmtId="4" fontId="0" fillId="0" borderId="4" xfId="2" applyNumberFormat="1" applyFont="1" applyBorder="1"/>
    <xf numFmtId="4" fontId="0" fillId="0" borderId="0" xfId="0" applyNumberFormat="1"/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right"/>
    </xf>
    <xf numFmtId="165" fontId="1" fillId="0" borderId="3" xfId="1" applyNumberFormat="1" applyFont="1" applyBorder="1" applyAlignment="1">
      <alignment horizontal="center"/>
    </xf>
    <xf numFmtId="165" fontId="1" fillId="0" borderId="4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0" fillId="0" borderId="3" xfId="2" applyNumberFormat="1" applyFont="1" applyBorder="1" applyAlignment="1">
      <alignment horizontal="right"/>
    </xf>
    <xf numFmtId="165" fontId="0" fillId="0" borderId="0" xfId="0" applyNumberFormat="1"/>
    <xf numFmtId="165" fontId="3" fillId="0" borderId="0" xfId="1" applyNumberFormat="1" applyFont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3" fillId="0" borderId="3" xfId="2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5" xfId="1" applyNumberFormat="1" applyFont="1" applyBorder="1" applyAlignment="1">
      <alignment horizontal="right"/>
    </xf>
    <xf numFmtId="165" fontId="0" fillId="0" borderId="3" xfId="0" applyNumberFormat="1" applyFont="1" applyBorder="1" applyAlignment="1">
      <alignment horizontal="right"/>
    </xf>
    <xf numFmtId="165" fontId="9" fillId="0" borderId="0" xfId="1" applyNumberFormat="1" applyFont="1" applyAlignment="1">
      <alignment horizontal="right"/>
    </xf>
    <xf numFmtId="165" fontId="10" fillId="0" borderId="1" xfId="1" applyNumberFormat="1" applyFont="1" applyBorder="1" applyAlignment="1">
      <alignment horizontal="right"/>
    </xf>
    <xf numFmtId="165" fontId="10" fillId="0" borderId="3" xfId="1" applyNumberFormat="1" applyFont="1" applyBorder="1" applyAlignment="1">
      <alignment horizontal="center"/>
    </xf>
    <xf numFmtId="165" fontId="10" fillId="0" borderId="4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165" fontId="9" fillId="0" borderId="3" xfId="2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65" fontId="9" fillId="0" borderId="5" xfId="1" applyNumberFormat="1" applyFont="1" applyBorder="1" applyAlignment="1">
      <alignment horizontal="right"/>
    </xf>
    <xf numFmtId="165" fontId="10" fillId="0" borderId="1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right"/>
    </xf>
    <xf numFmtId="0" fontId="9" fillId="0" borderId="0" xfId="0" applyFont="1" applyFill="1" applyBorder="1" applyAlignment="1">
      <alignment horizontal="left"/>
    </xf>
    <xf numFmtId="4" fontId="3" fillId="0" borderId="3" xfId="2" applyNumberFormat="1" applyFont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0" borderId="0" xfId="0" quotePrefix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3" fontId="3" fillId="0" borderId="3" xfId="2" applyFont="1" applyFill="1" applyBorder="1" applyAlignment="1">
      <alignment horizontal="right"/>
    </xf>
    <xf numFmtId="164" fontId="3" fillId="0" borderId="3" xfId="1" applyFont="1" applyFill="1" applyBorder="1" applyAlignment="1">
      <alignment horizontal="right"/>
    </xf>
    <xf numFmtId="0" fontId="1" fillId="0" borderId="3" xfId="0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/>
    </xf>
    <xf numFmtId="4" fontId="3" fillId="0" borderId="3" xfId="2" applyNumberFormat="1" applyFont="1" applyBorder="1"/>
    <xf numFmtId="4" fontId="3" fillId="0" borderId="4" xfId="2" applyNumberFormat="1" applyFont="1" applyBorder="1"/>
    <xf numFmtId="4" fontId="3" fillId="0" borderId="0" xfId="2" applyNumberFormat="1" applyFont="1" applyAlignment="1">
      <alignment horizontal="right"/>
    </xf>
    <xf numFmtId="4" fontId="1" fillId="0" borderId="0" xfId="2" applyNumberFormat="1" applyFont="1" applyAlignment="1">
      <alignment horizontal="right"/>
    </xf>
    <xf numFmtId="4" fontId="3" fillId="0" borderId="0" xfId="2" applyNumberFormat="1" applyFont="1"/>
    <xf numFmtId="4" fontId="3" fillId="0" borderId="1" xfId="2" applyNumberFormat="1" applyFont="1" applyBorder="1" applyAlignment="1" applyProtection="1">
      <alignment horizontal="right"/>
      <protection locked="0"/>
    </xf>
    <xf numFmtId="4" fontId="3" fillId="0" borderId="4" xfId="2" applyNumberFormat="1" applyFont="1" applyBorder="1" applyAlignment="1" applyProtection="1">
      <alignment horizontal="right"/>
      <protection locked="0"/>
    </xf>
    <xf numFmtId="4" fontId="3" fillId="0" borderId="0" xfId="2" applyNumberFormat="1" applyFont="1" applyBorder="1"/>
    <xf numFmtId="4" fontId="3" fillId="0" borderId="4" xfId="2" applyNumberFormat="1" applyFont="1" applyBorder="1" applyAlignment="1">
      <alignment horizontal="right"/>
    </xf>
    <xf numFmtId="4" fontId="10" fillId="0" borderId="0" xfId="2" applyNumberFormat="1" applyFont="1" applyAlignment="1">
      <alignment horizontal="right"/>
    </xf>
    <xf numFmtId="4" fontId="9" fillId="0" borderId="0" xfId="2" applyNumberFormat="1" applyFont="1"/>
    <xf numFmtId="4" fontId="10" fillId="0" borderId="1" xfId="2" applyNumberFormat="1" applyFont="1" applyBorder="1" applyAlignment="1">
      <alignment horizontal="centerContinuous"/>
    </xf>
    <xf numFmtId="4" fontId="10" fillId="0" borderId="3" xfId="2" applyNumberFormat="1" applyFont="1" applyBorder="1" applyAlignment="1">
      <alignment horizontal="centerContinuous"/>
    </xf>
    <xf numFmtId="4" fontId="10" fillId="0" borderId="4" xfId="2" applyNumberFormat="1" applyFont="1" applyBorder="1"/>
    <xf numFmtId="4" fontId="9" fillId="0" borderId="1" xfId="2" applyNumberFormat="1" applyFont="1" applyBorder="1" applyAlignment="1" applyProtection="1">
      <alignment horizontal="right"/>
      <protection locked="0"/>
    </xf>
    <xf numFmtId="4" fontId="9" fillId="0" borderId="4" xfId="2" applyNumberFormat="1" applyFont="1" applyBorder="1"/>
    <xf numFmtId="4" fontId="9" fillId="0" borderId="0" xfId="2" applyNumberFormat="1" applyFont="1" applyBorder="1"/>
    <xf numFmtId="4" fontId="9" fillId="0" borderId="3" xfId="2" applyNumberFormat="1" applyFont="1" applyBorder="1"/>
    <xf numFmtId="4" fontId="9" fillId="0" borderId="3" xfId="2" applyNumberFormat="1" applyFont="1" applyBorder="1" applyAlignment="1" applyProtection="1">
      <alignment horizontal="right"/>
      <protection locked="0"/>
    </xf>
    <xf numFmtId="4" fontId="9" fillId="0" borderId="4" xfId="0" applyNumberFormat="1" applyFont="1" applyBorder="1" applyAlignment="1">
      <alignment horizontal="left"/>
    </xf>
    <xf numFmtId="4" fontId="9" fillId="0" borderId="0" xfId="2" applyNumberFormat="1" applyFont="1" applyAlignment="1"/>
    <xf numFmtId="4" fontId="9" fillId="0" borderId="0" xfId="2" applyNumberFormat="1" applyFont="1" applyAlignment="1">
      <alignment horizontal="right"/>
    </xf>
    <xf numFmtId="4" fontId="9" fillId="0" borderId="4" xfId="0" applyNumberFormat="1" applyFont="1" applyBorder="1"/>
    <xf numFmtId="4" fontId="10" fillId="0" borderId="0" xfId="2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left"/>
    </xf>
    <xf numFmtId="4" fontId="3" fillId="0" borderId="0" xfId="2" applyNumberFormat="1" applyFont="1" applyAlignment="1"/>
    <xf numFmtId="4" fontId="6" fillId="0" borderId="0" xfId="2" applyNumberFormat="1" applyFont="1"/>
    <xf numFmtId="4" fontId="10" fillId="0" borderId="1" xfId="0" applyNumberFormat="1" applyFont="1" applyBorder="1" applyAlignment="1">
      <alignment horizontal="left"/>
    </xf>
    <xf numFmtId="4" fontId="9" fillId="0" borderId="0" xfId="2" applyNumberFormat="1" applyFont="1" applyBorder="1" applyAlignment="1" applyProtection="1">
      <alignment horizontal="right"/>
      <protection locked="0"/>
    </xf>
    <xf numFmtId="4" fontId="3" fillId="0" borderId="3" xfId="2" applyNumberFormat="1" applyFont="1" applyFill="1" applyBorder="1"/>
    <xf numFmtId="0" fontId="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165" fontId="9" fillId="0" borderId="3" xfId="1" applyNumberFormat="1" applyFont="1" applyFill="1" applyBorder="1" applyAlignment="1">
      <alignment horizontal="right"/>
    </xf>
    <xf numFmtId="164" fontId="9" fillId="0" borderId="3" xfId="1" applyFont="1" applyFill="1" applyBorder="1" applyAlignment="1">
      <alignment horizontal="right"/>
    </xf>
    <xf numFmtId="4" fontId="0" fillId="0" borderId="3" xfId="2" applyNumberFormat="1" applyFont="1" applyFill="1" applyBorder="1" applyAlignment="1" applyProtection="1">
      <alignment horizontal="right"/>
      <protection locked="0"/>
    </xf>
    <xf numFmtId="0" fontId="0" fillId="0" borderId="3" xfId="0" applyBorder="1"/>
    <xf numFmtId="0" fontId="0" fillId="0" borderId="3" xfId="0" applyFill="1" applyBorder="1"/>
    <xf numFmtId="0" fontId="0" fillId="0" borderId="3" xfId="0" applyBorder="1" applyAlignment="1">
      <alignment horizontal="left"/>
    </xf>
    <xf numFmtId="2" fontId="10" fillId="0" borderId="3" xfId="0" applyNumberFormat="1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4" fontId="9" fillId="0" borderId="0" xfId="1" applyNumberFormat="1" applyFont="1"/>
    <xf numFmtId="0" fontId="14" fillId="0" borderId="0" xfId="0" applyFont="1"/>
    <xf numFmtId="0" fontId="11" fillId="0" borderId="0" xfId="0" applyFont="1"/>
    <xf numFmtId="2" fontId="15" fillId="0" borderId="0" xfId="0" applyNumberFormat="1" applyFont="1"/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4" fontId="9" fillId="0" borderId="0" xfId="1" applyNumberFormat="1" applyFont="1" applyBorder="1"/>
    <xf numFmtId="0" fontId="10" fillId="0" borderId="0" xfId="0" applyFont="1"/>
    <xf numFmtId="0" fontId="2" fillId="0" borderId="0" xfId="0" applyFont="1" applyFill="1" applyBorder="1"/>
    <xf numFmtId="0" fontId="12" fillId="0" borderId="0" xfId="0" applyFont="1" applyFill="1"/>
    <xf numFmtId="0" fontId="9" fillId="0" borderId="0" xfId="0" applyFont="1" applyFill="1"/>
    <xf numFmtId="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4" fontId="0" fillId="0" borderId="3" xfId="2" quotePrefix="1" applyNumberFormat="1" applyFont="1" applyFill="1" applyBorder="1" applyAlignment="1" applyProtection="1">
      <alignment horizontal="right"/>
      <protection locked="0"/>
    </xf>
    <xf numFmtId="2" fontId="0" fillId="0" borderId="3" xfId="2" quotePrefix="1" applyNumberFormat="1" applyFont="1" applyFill="1" applyBorder="1" applyAlignment="1" applyProtection="1">
      <alignment horizontal="right"/>
      <protection locked="0"/>
    </xf>
    <xf numFmtId="166" fontId="9" fillId="0" borderId="3" xfId="2" quotePrefix="1" applyNumberFormat="1" applyFont="1" applyFill="1" applyBorder="1" applyAlignment="1" applyProtection="1">
      <alignment horizontal="left"/>
      <protection locked="0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5" fontId="3" fillId="0" borderId="6" xfId="2" applyNumberFormat="1" applyFont="1" applyBorder="1" applyAlignment="1">
      <alignment horizontal="right"/>
    </xf>
    <xf numFmtId="165" fontId="3" fillId="0" borderId="7" xfId="2" applyNumberFormat="1" applyFont="1" applyBorder="1" applyAlignment="1">
      <alignment horizontal="right"/>
    </xf>
    <xf numFmtId="164" fontId="3" fillId="0" borderId="4" xfId="1" applyFont="1" applyBorder="1" applyAlignment="1">
      <alignment horizontal="right"/>
    </xf>
    <xf numFmtId="0" fontId="9" fillId="0" borderId="6" xfId="0" applyFont="1" applyBorder="1" applyAlignment="1"/>
    <xf numFmtId="0" fontId="9" fillId="0" borderId="7" xfId="0" applyFont="1" applyBorder="1" applyAlignment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9" fillId="0" borderId="4" xfId="1" applyFont="1" applyBorder="1" applyAlignment="1">
      <alignment horizontal="right"/>
    </xf>
    <xf numFmtId="165" fontId="9" fillId="0" borderId="4" xfId="2" applyNumberFormat="1" applyFont="1" applyBorder="1" applyAlignment="1">
      <alignment horizontal="right"/>
    </xf>
    <xf numFmtId="0" fontId="9" fillId="0" borderId="0" xfId="0" applyFont="1" applyBorder="1"/>
    <xf numFmtId="3" fontId="3" fillId="0" borderId="3" xfId="2" applyNumberFormat="1" applyFont="1" applyBorder="1" applyAlignment="1">
      <alignment horizontal="right"/>
    </xf>
    <xf numFmtId="2" fontId="9" fillId="0" borderId="2" xfId="0" applyNumberFormat="1" applyFont="1" applyBorder="1" applyAlignment="1">
      <alignment horizontal="right"/>
    </xf>
    <xf numFmtId="0" fontId="0" fillId="0" borderId="0" xfId="0" applyFill="1" applyBorder="1"/>
    <xf numFmtId="0" fontId="16" fillId="0" borderId="0" xfId="0" applyFont="1" applyFill="1" applyBorder="1"/>
    <xf numFmtId="0" fontId="9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6" xfId="0" applyFont="1" applyBorder="1"/>
    <xf numFmtId="3" fontId="9" fillId="0" borderId="3" xfId="2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17" fillId="0" borderId="0" xfId="6"/>
    <xf numFmtId="0" fontId="3" fillId="0" borderId="0" xfId="0" quotePrefix="1" applyFont="1"/>
    <xf numFmtId="0" fontId="18" fillId="0" borderId="0" xfId="0" applyFont="1"/>
    <xf numFmtId="167" fontId="0" fillId="0" borderId="3" xfId="5" applyNumberFormat="1" applyFont="1" applyBorder="1" applyAlignment="1">
      <alignment horizontal="right"/>
    </xf>
    <xf numFmtId="0" fontId="3" fillId="0" borderId="0" xfId="0" applyFont="1"/>
    <xf numFmtId="0" fontId="3" fillId="0" borderId="3" xfId="0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168" fontId="3" fillId="0" borderId="3" xfId="2" applyNumberFormat="1" applyFont="1" applyBorder="1" applyAlignment="1">
      <alignment horizontal="right"/>
    </xf>
    <xf numFmtId="164" fontId="3" fillId="0" borderId="3" xfId="2" applyNumberFormat="1" applyFont="1" applyBorder="1" applyAlignment="1">
      <alignment horizontal="right"/>
    </xf>
    <xf numFmtId="0" fontId="0" fillId="0" borderId="0" xfId="0" quotePrefix="1" applyFont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" fontId="9" fillId="0" borderId="3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</cellXfs>
  <cellStyles count="7">
    <cellStyle name="Comma" xfId="1" builtinId="3"/>
    <cellStyle name="Comma0" xfId="2" xr:uid="{00000000-0005-0000-0000-000001000000}"/>
    <cellStyle name="Hyperlink" xfId="6" builtinId="8"/>
    <cellStyle name="Normal" xfId="0" builtinId="0"/>
    <cellStyle name="OPSKRIF" xfId="3" xr:uid="{00000000-0005-0000-0000-000004000000}"/>
    <cellStyle name="OPSKRIFTE" xfId="4" xr:uid="{00000000-0005-0000-0000-000005000000}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view="pageBreakPreview" topLeftCell="A34" zoomScale="85" zoomScaleNormal="100" zoomScaleSheetLayoutView="85" workbookViewId="0">
      <selection activeCell="U56" sqref="U56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  <col min="13" max="13" width="11.85546875" bestFit="1" customWidth="1"/>
  </cols>
  <sheetData>
    <row r="1" spans="1:9" ht="12" customHeight="1" x14ac:dyDescent="0.2">
      <c r="A1" s="1"/>
      <c r="B1" s="2"/>
      <c r="C1" s="2"/>
      <c r="D1" s="2"/>
      <c r="E1" s="2"/>
      <c r="F1" s="1"/>
      <c r="G1" s="153"/>
      <c r="H1" s="3"/>
      <c r="I1" s="143"/>
    </row>
    <row r="2" spans="1:9" ht="12" customHeight="1" x14ac:dyDescent="0.2">
      <c r="A2" s="1"/>
      <c r="B2" s="2"/>
      <c r="C2" s="2"/>
      <c r="D2" s="2"/>
      <c r="E2" s="2"/>
      <c r="F2" s="1"/>
      <c r="G2" s="153"/>
      <c r="H2" s="3"/>
      <c r="I2" s="143"/>
    </row>
    <row r="3" spans="1:9" ht="12" customHeight="1" x14ac:dyDescent="0.2">
      <c r="A3" s="250" t="s">
        <v>81</v>
      </c>
      <c r="B3" s="4"/>
      <c r="C3" s="69" t="s">
        <v>507</v>
      </c>
      <c r="D3" s="69"/>
      <c r="E3" s="4"/>
      <c r="F3" s="5"/>
      <c r="G3" s="154"/>
      <c r="H3" s="6"/>
      <c r="I3" s="144"/>
    </row>
    <row r="4" spans="1:9" ht="12" customHeight="1" x14ac:dyDescent="0.2">
      <c r="A4" s="7"/>
      <c r="B4" s="4"/>
      <c r="C4" s="69"/>
      <c r="D4" s="69"/>
      <c r="E4" s="4"/>
      <c r="F4" s="5"/>
      <c r="G4" s="155"/>
      <c r="H4" s="8"/>
      <c r="I4" s="144"/>
    </row>
    <row r="5" spans="1:9" ht="12" customHeight="1" x14ac:dyDescent="0.2">
      <c r="A5" s="7" t="s">
        <v>296</v>
      </c>
      <c r="B5" s="4"/>
      <c r="C5" s="69"/>
      <c r="D5" s="69"/>
      <c r="E5" s="4"/>
      <c r="F5" s="5"/>
      <c r="G5" s="155"/>
      <c r="H5" s="6"/>
      <c r="I5" s="144"/>
    </row>
    <row r="6" spans="1:9" ht="12" customHeight="1" x14ac:dyDescent="0.2">
      <c r="A6" s="7"/>
      <c r="B6" s="4"/>
      <c r="C6" s="69"/>
      <c r="D6" s="69"/>
      <c r="E6" s="4"/>
      <c r="F6" s="5"/>
      <c r="G6" s="154"/>
      <c r="H6" s="6"/>
      <c r="I6" s="144"/>
    </row>
    <row r="7" spans="1:9" ht="12" customHeight="1" x14ac:dyDescent="0.2">
      <c r="A7" s="250" t="s">
        <v>297</v>
      </c>
      <c r="B7" s="188"/>
      <c r="C7" s="69" t="s">
        <v>510</v>
      </c>
      <c r="D7" s="69"/>
      <c r="E7" s="4"/>
      <c r="F7" s="5"/>
      <c r="G7" s="154"/>
      <c r="H7" s="6"/>
      <c r="I7" s="144"/>
    </row>
    <row r="8" spans="1:9" ht="12" customHeight="1" x14ac:dyDescent="0.2">
      <c r="A8" s="7"/>
      <c r="B8" s="4"/>
      <c r="C8" s="4"/>
      <c r="D8" s="4"/>
      <c r="E8" s="4"/>
      <c r="F8" s="5"/>
      <c r="G8" s="154"/>
      <c r="H8" s="6"/>
      <c r="I8" s="144"/>
    </row>
    <row r="9" spans="1:9" ht="12" customHeight="1" x14ac:dyDescent="0.2">
      <c r="A9" s="7"/>
      <c r="B9" s="4"/>
      <c r="C9" s="4"/>
      <c r="D9" s="4"/>
      <c r="E9" s="4"/>
      <c r="F9" s="5"/>
      <c r="G9" s="154"/>
      <c r="H9" s="6"/>
      <c r="I9" s="144"/>
    </row>
    <row r="10" spans="1:9" ht="12" customHeight="1" x14ac:dyDescent="0.2">
      <c r="A10" s="7"/>
      <c r="B10" s="4"/>
      <c r="C10" s="4"/>
      <c r="D10" s="4"/>
      <c r="E10" s="4"/>
      <c r="F10" s="5"/>
      <c r="G10" s="154"/>
      <c r="H10" s="6"/>
      <c r="I10" s="144"/>
    </row>
    <row r="11" spans="1:9" ht="12" customHeight="1" x14ac:dyDescent="0.2">
      <c r="A11" s="7"/>
      <c r="B11" s="4"/>
      <c r="C11" s="4"/>
      <c r="D11" s="4"/>
      <c r="E11" s="4"/>
      <c r="F11" s="5"/>
      <c r="G11" s="154"/>
      <c r="H11" s="6"/>
      <c r="I11" s="144"/>
    </row>
    <row r="12" spans="1:9" ht="12" customHeight="1" x14ac:dyDescent="0.2">
      <c r="A12" s="7"/>
      <c r="B12" s="4"/>
      <c r="C12" s="4"/>
      <c r="D12" s="4"/>
      <c r="E12" s="4"/>
      <c r="F12" s="5"/>
      <c r="G12" s="154"/>
      <c r="H12" s="6"/>
      <c r="I12" s="144"/>
    </row>
    <row r="13" spans="1:9" ht="12" customHeight="1" x14ac:dyDescent="0.2">
      <c r="A13" s="7"/>
      <c r="B13" s="4"/>
      <c r="C13" s="4"/>
      <c r="D13" s="4"/>
      <c r="E13" s="4"/>
      <c r="F13" s="5"/>
      <c r="G13" s="154"/>
      <c r="H13" s="6"/>
      <c r="I13" s="144"/>
    </row>
    <row r="14" spans="1:9" ht="12" customHeight="1" x14ac:dyDescent="0.2">
      <c r="A14" s="7"/>
      <c r="B14" s="4"/>
      <c r="C14" s="4"/>
      <c r="D14" s="4"/>
      <c r="E14" s="4"/>
      <c r="F14" s="5"/>
      <c r="G14" s="154"/>
      <c r="H14" s="6"/>
      <c r="I14" s="144"/>
    </row>
    <row r="15" spans="1:9" ht="12" customHeight="1" x14ac:dyDescent="0.2">
      <c r="A15" s="7"/>
      <c r="B15" s="4"/>
      <c r="C15" s="4"/>
      <c r="D15" s="4"/>
      <c r="E15" s="4"/>
      <c r="F15" s="5"/>
      <c r="G15" s="154"/>
      <c r="H15" s="6"/>
      <c r="I15" s="144"/>
    </row>
    <row r="16" spans="1:9" ht="12" customHeight="1" x14ac:dyDescent="0.2">
      <c r="A16" s="9" t="s">
        <v>298</v>
      </c>
      <c r="B16" s="4"/>
      <c r="C16" s="4"/>
      <c r="D16" s="4"/>
      <c r="E16" s="4"/>
      <c r="F16" s="5"/>
      <c r="G16" s="154"/>
      <c r="H16" s="6"/>
      <c r="I16" s="144"/>
    </row>
    <row r="17" spans="1:9" ht="12" customHeight="1" x14ac:dyDescent="0.2">
      <c r="A17" s="7"/>
      <c r="B17" s="4"/>
      <c r="C17" s="4"/>
      <c r="D17" s="4"/>
      <c r="E17" s="4"/>
      <c r="F17" s="5"/>
      <c r="G17" s="154"/>
      <c r="H17" s="6"/>
      <c r="I17" s="144"/>
    </row>
    <row r="18" spans="1:9" ht="12" customHeight="1" x14ac:dyDescent="0.2">
      <c r="A18" s="7"/>
      <c r="B18" s="4"/>
      <c r="C18" s="4"/>
      <c r="D18" s="4"/>
      <c r="E18" s="4"/>
      <c r="F18" s="5"/>
      <c r="G18" s="154"/>
      <c r="H18" s="6"/>
      <c r="I18" s="144"/>
    </row>
    <row r="19" spans="1:9" ht="12" customHeight="1" x14ac:dyDescent="0.2">
      <c r="A19" s="7"/>
      <c r="B19" s="4"/>
      <c r="C19" s="4"/>
      <c r="D19" s="4"/>
      <c r="E19" s="4"/>
      <c r="F19" s="5"/>
      <c r="G19" s="154"/>
      <c r="H19" s="6"/>
      <c r="I19" s="144"/>
    </row>
    <row r="20" spans="1:9" ht="12" customHeight="1" x14ac:dyDescent="0.2">
      <c r="A20" s="9" t="s">
        <v>299</v>
      </c>
      <c r="B20" s="4" t="s">
        <v>300</v>
      </c>
      <c r="C20" s="4"/>
      <c r="D20" s="4"/>
      <c r="E20" s="4"/>
      <c r="F20" s="5"/>
      <c r="G20" s="154"/>
      <c r="H20" s="6"/>
      <c r="I20" s="144"/>
    </row>
    <row r="21" spans="1:9" ht="12" customHeight="1" x14ac:dyDescent="0.2">
      <c r="A21" s="7"/>
      <c r="B21" s="4"/>
      <c r="C21" s="4"/>
      <c r="D21" s="4"/>
      <c r="E21" s="4"/>
      <c r="F21" s="5"/>
      <c r="G21" s="154"/>
      <c r="H21" s="6"/>
      <c r="I21" s="144"/>
    </row>
    <row r="22" spans="1:9" ht="12" customHeight="1" x14ac:dyDescent="0.2">
      <c r="A22" s="7"/>
      <c r="B22" s="4"/>
      <c r="C22" s="4"/>
      <c r="D22" s="4"/>
      <c r="E22" s="4"/>
      <c r="F22" s="5"/>
      <c r="G22" s="154"/>
      <c r="H22" s="6"/>
      <c r="I22" s="144"/>
    </row>
    <row r="23" spans="1:9" ht="12" customHeight="1" x14ac:dyDescent="0.2">
      <c r="A23" s="7"/>
      <c r="B23" s="4"/>
      <c r="C23" s="4"/>
      <c r="D23" s="4"/>
      <c r="E23" s="4"/>
      <c r="F23" s="5"/>
      <c r="G23" s="154"/>
      <c r="H23" s="6"/>
      <c r="I23" s="144"/>
    </row>
    <row r="24" spans="1:9" ht="12" customHeight="1" x14ac:dyDescent="0.2">
      <c r="A24" s="7"/>
      <c r="B24" s="4"/>
      <c r="C24" s="4"/>
      <c r="D24" s="4"/>
      <c r="E24" s="4"/>
      <c r="F24" s="5"/>
      <c r="G24" s="154"/>
      <c r="H24" s="6"/>
      <c r="I24" s="145" t="s">
        <v>301</v>
      </c>
    </row>
    <row r="25" spans="1:9" ht="12" customHeight="1" x14ac:dyDescent="0.2">
      <c r="A25" s="7"/>
      <c r="B25" s="4"/>
      <c r="C25" s="4"/>
      <c r="D25" s="4"/>
      <c r="E25" s="4"/>
      <c r="F25" s="5"/>
      <c r="G25" s="154"/>
      <c r="H25" s="6"/>
      <c r="I25" s="144"/>
    </row>
    <row r="26" spans="1:9" ht="12" customHeight="1" x14ac:dyDescent="0.2">
      <c r="A26" s="10" t="s">
        <v>302</v>
      </c>
      <c r="B26" s="10"/>
      <c r="C26" s="11"/>
      <c r="D26" s="11"/>
      <c r="E26" s="11"/>
      <c r="F26" s="12"/>
      <c r="G26" s="156"/>
      <c r="H26" s="13"/>
      <c r="I26" s="146"/>
    </row>
    <row r="27" spans="1:9" ht="12" customHeight="1" x14ac:dyDescent="0.2">
      <c r="A27" s="15" t="s">
        <v>303</v>
      </c>
      <c r="B27" s="15" t="s">
        <v>304</v>
      </c>
      <c r="C27" s="16"/>
      <c r="D27" s="16"/>
      <c r="E27" s="16" t="s">
        <v>305</v>
      </c>
      <c r="F27" s="17" t="s">
        <v>306</v>
      </c>
      <c r="G27" s="157" t="s">
        <v>307</v>
      </c>
      <c r="H27" s="18" t="s">
        <v>308</v>
      </c>
      <c r="I27" s="147" t="s">
        <v>309</v>
      </c>
    </row>
    <row r="28" spans="1:9" ht="12" customHeight="1" x14ac:dyDescent="0.2">
      <c r="A28" s="20" t="s">
        <v>310</v>
      </c>
      <c r="B28" s="20" t="s">
        <v>311</v>
      </c>
      <c r="C28" s="21"/>
      <c r="D28" s="21"/>
      <c r="E28" s="21"/>
      <c r="F28" s="22"/>
      <c r="G28" s="158" t="s">
        <v>312</v>
      </c>
      <c r="H28" s="24"/>
      <c r="I28" s="148"/>
    </row>
    <row r="29" spans="1:9" ht="12" customHeight="1" x14ac:dyDescent="0.2">
      <c r="A29" s="26"/>
      <c r="B29" s="27"/>
      <c r="C29" s="4"/>
      <c r="D29" s="4"/>
      <c r="E29" s="4"/>
      <c r="F29" s="28"/>
      <c r="G29" s="159"/>
      <c r="H29" s="29"/>
      <c r="I29" s="149" t="str">
        <f t="shared" ref="I29:I42" si="0">IF(OR(AND(G29="Prov",H29="Sum"),(H29="PC Sum")),". . . . . . . . .00",IF(ISERR(G29*H29),"",IF(G29*H29=0,"",ROUND(G29*H29,2))))</f>
        <v/>
      </c>
    </row>
    <row r="30" spans="1:9" ht="12" customHeight="1" x14ac:dyDescent="0.2">
      <c r="A30" s="26" t="s">
        <v>313</v>
      </c>
      <c r="B30" s="15" t="s">
        <v>314</v>
      </c>
      <c r="C30" s="30" t="s">
        <v>315</v>
      </c>
      <c r="D30" s="4"/>
      <c r="E30" s="4"/>
      <c r="F30" s="28"/>
      <c r="G30" s="159"/>
      <c r="H30" s="29"/>
      <c r="I30" s="149" t="str">
        <f t="shared" si="0"/>
        <v/>
      </c>
    </row>
    <row r="31" spans="1:9" ht="12" customHeight="1" x14ac:dyDescent="0.2">
      <c r="A31" s="26" t="s">
        <v>316</v>
      </c>
      <c r="B31" s="27"/>
      <c r="C31" s="4"/>
      <c r="D31" s="4"/>
      <c r="E31" s="4"/>
      <c r="F31" s="28"/>
      <c r="G31" s="159"/>
      <c r="H31" s="29"/>
      <c r="I31" s="149" t="str">
        <f t="shared" si="0"/>
        <v/>
      </c>
    </row>
    <row r="32" spans="1:9" ht="12" customHeight="1" x14ac:dyDescent="0.2">
      <c r="A32" s="26"/>
      <c r="B32" s="27"/>
      <c r="C32" s="4"/>
      <c r="D32" s="4"/>
      <c r="E32" s="4"/>
      <c r="F32" s="28"/>
      <c r="G32" s="159"/>
      <c r="H32" s="29"/>
      <c r="I32" s="149" t="str">
        <f t="shared" si="0"/>
        <v/>
      </c>
    </row>
    <row r="33" spans="1:14" ht="12" customHeight="1" x14ac:dyDescent="0.2">
      <c r="A33" s="26"/>
      <c r="B33" s="15" t="s">
        <v>317</v>
      </c>
      <c r="C33" s="16" t="s">
        <v>318</v>
      </c>
      <c r="D33" s="4"/>
      <c r="E33" s="4"/>
      <c r="F33" s="28"/>
      <c r="G33" s="159"/>
      <c r="H33" s="29"/>
      <c r="I33" s="149" t="str">
        <f t="shared" si="0"/>
        <v/>
      </c>
    </row>
    <row r="34" spans="1:14" ht="12" customHeight="1" x14ac:dyDescent="0.2">
      <c r="A34" s="26"/>
      <c r="B34" s="15"/>
      <c r="C34" s="16" t="s">
        <v>38</v>
      </c>
      <c r="D34" s="4"/>
      <c r="E34" s="4"/>
      <c r="F34" s="28"/>
      <c r="G34" s="159"/>
      <c r="H34" s="29"/>
      <c r="I34" s="149" t="str">
        <f t="shared" si="0"/>
        <v/>
      </c>
    </row>
    <row r="35" spans="1:14" ht="12" customHeight="1" x14ac:dyDescent="0.2">
      <c r="A35" s="26"/>
      <c r="B35" s="27"/>
      <c r="C35" s="4"/>
      <c r="D35" s="4"/>
      <c r="E35" s="4"/>
      <c r="F35" s="28"/>
      <c r="G35" s="159"/>
      <c r="H35" s="29"/>
      <c r="I35" s="149" t="str">
        <f t="shared" si="0"/>
        <v/>
      </c>
    </row>
    <row r="36" spans="1:14" ht="12" customHeight="1" x14ac:dyDescent="0.2">
      <c r="A36" s="26" t="s">
        <v>39</v>
      </c>
      <c r="B36" s="27"/>
      <c r="C36" s="4" t="s">
        <v>40</v>
      </c>
      <c r="D36" s="4" t="s">
        <v>41</v>
      </c>
      <c r="E36" s="4"/>
      <c r="F36" s="31" t="s">
        <v>42</v>
      </c>
      <c r="G36" s="159">
        <v>1</v>
      </c>
      <c r="H36" s="29" t="s">
        <v>43</v>
      </c>
      <c r="I36" s="149"/>
      <c r="N36" s="284"/>
    </row>
    <row r="37" spans="1:14" ht="12" customHeight="1" x14ac:dyDescent="0.2">
      <c r="A37" s="26" t="s">
        <v>44</v>
      </c>
      <c r="B37" s="27"/>
      <c r="C37" s="4"/>
      <c r="D37" s="4"/>
      <c r="E37" s="4"/>
      <c r="F37" s="28"/>
      <c r="G37" s="159"/>
      <c r="H37" s="142"/>
      <c r="I37" s="141"/>
    </row>
    <row r="38" spans="1:14" ht="12" customHeight="1" x14ac:dyDescent="0.2">
      <c r="A38" s="26"/>
      <c r="B38" s="27"/>
      <c r="C38" s="4"/>
      <c r="D38" s="4"/>
      <c r="E38" s="4"/>
      <c r="F38" s="28"/>
      <c r="G38" s="159"/>
      <c r="H38" s="142"/>
      <c r="I38" s="141"/>
    </row>
    <row r="39" spans="1:14" ht="12" customHeight="1" x14ac:dyDescent="0.2">
      <c r="A39" s="26" t="s">
        <v>39</v>
      </c>
      <c r="B39" s="27"/>
      <c r="C39" s="4" t="s">
        <v>45</v>
      </c>
      <c r="D39" s="4" t="s">
        <v>46</v>
      </c>
      <c r="E39" s="4"/>
      <c r="F39" s="28"/>
      <c r="G39" s="159"/>
      <c r="H39" s="29"/>
      <c r="I39" s="141"/>
    </row>
    <row r="40" spans="1:14" ht="12" customHeight="1" x14ac:dyDescent="0.2">
      <c r="A40" s="26" t="s">
        <v>47</v>
      </c>
      <c r="B40" s="27"/>
      <c r="C40" s="4"/>
      <c r="D40" s="4" t="s">
        <v>48</v>
      </c>
      <c r="E40" s="4"/>
      <c r="F40" s="31" t="s">
        <v>42</v>
      </c>
      <c r="G40" s="159">
        <v>1</v>
      </c>
      <c r="H40" s="29" t="s">
        <v>43</v>
      </c>
      <c r="I40" s="141"/>
      <c r="N40" s="284"/>
    </row>
    <row r="41" spans="1:14" ht="12" customHeight="1" x14ac:dyDescent="0.2">
      <c r="A41" s="26"/>
      <c r="B41" s="27"/>
      <c r="C41" s="4"/>
      <c r="D41" s="4"/>
      <c r="E41" s="4"/>
      <c r="F41" s="28"/>
      <c r="G41" s="159"/>
      <c r="H41" s="29"/>
      <c r="I41" s="141"/>
    </row>
    <row r="42" spans="1:14" ht="12" customHeight="1" x14ac:dyDescent="0.2">
      <c r="A42" s="26"/>
      <c r="B42" s="15" t="s">
        <v>49</v>
      </c>
      <c r="C42" s="16" t="s">
        <v>50</v>
      </c>
      <c r="D42" s="4"/>
      <c r="E42" s="4"/>
      <c r="F42" s="28"/>
      <c r="G42" s="159"/>
      <c r="H42" s="29"/>
      <c r="I42" s="141"/>
    </row>
    <row r="43" spans="1:14" ht="12" customHeight="1" x14ac:dyDescent="0.2">
      <c r="A43" s="26"/>
      <c r="B43" s="27"/>
      <c r="C43" s="4"/>
      <c r="D43" s="4"/>
      <c r="E43" s="4"/>
      <c r="F43" s="28"/>
      <c r="G43" s="159"/>
      <c r="H43" s="29"/>
      <c r="I43" s="141"/>
    </row>
    <row r="44" spans="1:14" ht="12" customHeight="1" x14ac:dyDescent="0.2">
      <c r="A44" s="26" t="s">
        <v>39</v>
      </c>
      <c r="B44" s="27"/>
      <c r="C44" s="4" t="s">
        <v>40</v>
      </c>
      <c r="D44" s="4" t="s">
        <v>51</v>
      </c>
      <c r="E44" s="4"/>
      <c r="F44" s="28"/>
      <c r="G44" s="159"/>
      <c r="H44" s="29"/>
      <c r="I44" s="141"/>
    </row>
    <row r="45" spans="1:14" ht="12" customHeight="1" x14ac:dyDescent="0.2">
      <c r="A45" s="26" t="s">
        <v>52</v>
      </c>
      <c r="B45" s="27"/>
      <c r="C45" s="4"/>
      <c r="D45" s="4" t="s">
        <v>53</v>
      </c>
      <c r="E45" s="4"/>
      <c r="F45" s="31" t="s">
        <v>511</v>
      </c>
      <c r="G45" s="159">
        <v>6</v>
      </c>
      <c r="H45" s="29">
        <f>K45</f>
        <v>0</v>
      </c>
      <c r="I45" s="255"/>
      <c r="L45" s="284"/>
      <c r="M45" s="152"/>
    </row>
    <row r="46" spans="1:14" ht="12" customHeight="1" x14ac:dyDescent="0.2">
      <c r="A46" s="26"/>
      <c r="B46" s="27"/>
      <c r="C46" s="4"/>
      <c r="D46" s="4"/>
      <c r="E46" s="4"/>
      <c r="F46" s="28"/>
      <c r="G46" s="159"/>
      <c r="H46" s="29"/>
      <c r="I46" s="141"/>
    </row>
    <row r="47" spans="1:14" ht="12" customHeight="1" x14ac:dyDescent="0.2">
      <c r="A47" s="26" t="s">
        <v>39</v>
      </c>
      <c r="B47" s="15" t="s">
        <v>54</v>
      </c>
      <c r="C47" s="16" t="s">
        <v>55</v>
      </c>
      <c r="D47" s="4"/>
      <c r="E47" s="4"/>
      <c r="F47" s="28"/>
      <c r="G47" s="159"/>
      <c r="H47" s="29"/>
      <c r="I47" s="141"/>
    </row>
    <row r="48" spans="1:14" ht="12" customHeight="1" x14ac:dyDescent="0.2">
      <c r="A48" s="236" t="s">
        <v>253</v>
      </c>
      <c r="B48" s="15"/>
      <c r="C48" s="16" t="s">
        <v>56</v>
      </c>
      <c r="D48" s="4"/>
      <c r="E48" s="4"/>
      <c r="F48" s="28"/>
      <c r="G48" s="159"/>
      <c r="H48" s="29"/>
      <c r="I48" s="141"/>
    </row>
    <row r="49" spans="1:9" ht="12" customHeight="1" x14ac:dyDescent="0.2">
      <c r="A49" s="26"/>
      <c r="B49" s="27"/>
      <c r="C49" s="16"/>
      <c r="D49" s="4"/>
      <c r="E49" s="4"/>
      <c r="F49" s="28"/>
      <c r="G49" s="159"/>
      <c r="H49" s="29"/>
      <c r="I49" s="141"/>
    </row>
    <row r="50" spans="1:9" ht="12" customHeight="1" x14ac:dyDescent="0.2">
      <c r="A50" s="26"/>
      <c r="B50" s="27"/>
      <c r="C50" s="100" t="s">
        <v>40</v>
      </c>
      <c r="D50" s="32" t="s">
        <v>82</v>
      </c>
      <c r="E50" s="4"/>
      <c r="F50" s="28"/>
      <c r="G50" s="159"/>
      <c r="H50" s="29"/>
      <c r="I50" s="141"/>
    </row>
    <row r="51" spans="1:9" ht="12" customHeight="1" x14ac:dyDescent="0.2">
      <c r="A51" s="26"/>
      <c r="B51" s="27"/>
      <c r="C51" s="16"/>
      <c r="D51" s="4"/>
      <c r="E51" s="4"/>
      <c r="F51" s="28"/>
      <c r="G51" s="159"/>
      <c r="H51" s="29"/>
      <c r="I51" s="141"/>
    </row>
    <row r="52" spans="1:9" ht="12" customHeight="1" x14ac:dyDescent="0.2">
      <c r="A52" s="26"/>
      <c r="B52" s="27"/>
      <c r="C52" s="16"/>
      <c r="D52" s="186" t="s">
        <v>40</v>
      </c>
      <c r="E52" s="193" t="s">
        <v>612</v>
      </c>
      <c r="F52" s="31" t="s">
        <v>42</v>
      </c>
      <c r="G52" s="159" t="s">
        <v>57</v>
      </c>
      <c r="H52" s="29" t="s">
        <v>58</v>
      </c>
      <c r="I52" s="141"/>
    </row>
    <row r="53" spans="1:9" ht="12" customHeight="1" x14ac:dyDescent="0.2">
      <c r="A53" s="26"/>
      <c r="B53" s="27"/>
      <c r="C53" s="16"/>
      <c r="D53" s="186"/>
      <c r="E53" s="193" t="s">
        <v>627</v>
      </c>
      <c r="F53" s="31"/>
      <c r="G53" s="159"/>
      <c r="H53" s="29"/>
      <c r="I53" s="141"/>
    </row>
    <row r="54" spans="1:9" ht="12" customHeight="1" x14ac:dyDescent="0.2">
      <c r="A54" s="26"/>
      <c r="B54" s="27"/>
      <c r="C54" s="16"/>
      <c r="D54" s="186"/>
      <c r="E54" s="32"/>
      <c r="F54" s="31"/>
      <c r="G54" s="159"/>
      <c r="H54" s="29"/>
      <c r="I54" s="141"/>
    </row>
    <row r="55" spans="1:9" ht="12" customHeight="1" x14ac:dyDescent="0.2">
      <c r="A55" s="26"/>
      <c r="B55" s="27"/>
      <c r="C55" s="16"/>
      <c r="D55" s="186" t="s">
        <v>45</v>
      </c>
      <c r="E55" s="193" t="s">
        <v>629</v>
      </c>
      <c r="F55" s="31" t="s">
        <v>42</v>
      </c>
      <c r="G55" s="159" t="s">
        <v>57</v>
      </c>
      <c r="H55" s="29" t="s">
        <v>58</v>
      </c>
      <c r="I55" s="141"/>
    </row>
    <row r="56" spans="1:9" ht="12" customHeight="1" x14ac:dyDescent="0.2">
      <c r="A56" s="26"/>
      <c r="B56" s="27"/>
      <c r="C56" s="16"/>
      <c r="D56" s="186"/>
      <c r="E56" s="193" t="s">
        <v>628</v>
      </c>
      <c r="F56" s="31"/>
      <c r="G56" s="159"/>
      <c r="H56" s="29"/>
      <c r="I56" s="141"/>
    </row>
    <row r="57" spans="1:9" ht="12" customHeight="1" x14ac:dyDescent="0.2">
      <c r="A57" s="26"/>
      <c r="B57" s="27"/>
      <c r="C57" s="16"/>
      <c r="D57" s="186"/>
      <c r="E57" s="32"/>
      <c r="F57" s="31"/>
      <c r="G57" s="159"/>
      <c r="H57" s="29"/>
      <c r="I57" s="141"/>
    </row>
    <row r="58" spans="1:9" ht="12" customHeight="1" x14ac:dyDescent="0.2">
      <c r="A58" s="26"/>
      <c r="B58" s="27"/>
      <c r="C58" s="16"/>
      <c r="D58" s="186" t="s">
        <v>59</v>
      </c>
      <c r="E58" s="140" t="s">
        <v>512</v>
      </c>
      <c r="F58" s="31" t="s">
        <v>42</v>
      </c>
      <c r="G58" s="159" t="s">
        <v>57</v>
      </c>
      <c r="H58" s="29" t="s">
        <v>58</v>
      </c>
      <c r="I58" s="141"/>
    </row>
    <row r="59" spans="1:9" ht="12" customHeight="1" x14ac:dyDescent="0.2">
      <c r="A59" s="26"/>
      <c r="B59" s="27"/>
      <c r="C59" s="16"/>
      <c r="D59" s="186"/>
      <c r="E59" s="32"/>
      <c r="F59" s="31"/>
      <c r="G59" s="159"/>
      <c r="H59" s="29"/>
      <c r="I59" s="141"/>
    </row>
    <row r="60" spans="1:9" ht="12" customHeight="1" x14ac:dyDescent="0.2">
      <c r="A60" s="237"/>
      <c r="B60" s="194"/>
      <c r="C60" s="189"/>
      <c r="D60" s="186" t="s">
        <v>324</v>
      </c>
      <c r="E60" s="140" t="s">
        <v>513</v>
      </c>
      <c r="F60" s="31" t="s">
        <v>42</v>
      </c>
      <c r="G60" s="159" t="s">
        <v>57</v>
      </c>
      <c r="H60" s="29" t="s">
        <v>58</v>
      </c>
      <c r="I60" s="235"/>
    </row>
    <row r="61" spans="1:9" ht="12" customHeight="1" x14ac:dyDescent="0.2">
      <c r="A61" s="33"/>
      <c r="B61" s="34"/>
      <c r="C61" s="34"/>
      <c r="D61" s="34"/>
      <c r="E61" s="34"/>
      <c r="F61" s="35"/>
      <c r="G61" s="160"/>
      <c r="H61" s="36"/>
      <c r="I61" s="150"/>
    </row>
    <row r="62" spans="1:9" ht="12" customHeight="1" x14ac:dyDescent="0.2">
      <c r="A62" s="26" t="s">
        <v>316</v>
      </c>
      <c r="B62" s="4" t="s">
        <v>61</v>
      </c>
      <c r="C62" s="4"/>
      <c r="D62" s="4"/>
      <c r="E62" s="4"/>
      <c r="F62" s="5"/>
      <c r="G62" s="154"/>
      <c r="H62" s="6"/>
      <c r="I62" s="141"/>
    </row>
    <row r="63" spans="1:9" ht="12" customHeight="1" x14ac:dyDescent="0.2">
      <c r="A63" s="37"/>
      <c r="B63" s="38"/>
      <c r="C63" s="38"/>
      <c r="D63" s="38"/>
      <c r="E63" s="38"/>
      <c r="F63" s="39"/>
      <c r="G63" s="161"/>
      <c r="H63" s="40"/>
      <c r="I63" s="151"/>
    </row>
    <row r="64" spans="1:9" ht="12" customHeight="1" x14ac:dyDescent="0.2">
      <c r="A64" s="41"/>
      <c r="B64" s="2"/>
      <c r="C64" s="2"/>
      <c r="D64" s="2"/>
      <c r="E64" s="2"/>
      <c r="F64" s="1"/>
      <c r="G64" s="153"/>
      <c r="H64" s="3"/>
      <c r="I64" s="143"/>
    </row>
    <row r="65" spans="1:9" ht="12" customHeight="1" x14ac:dyDescent="0.2">
      <c r="A65" s="41"/>
      <c r="B65" s="2"/>
      <c r="C65" s="2"/>
      <c r="D65" s="2"/>
      <c r="E65" s="2"/>
      <c r="F65" s="1"/>
      <c r="G65" s="153"/>
      <c r="H65" s="3"/>
      <c r="I65" s="143"/>
    </row>
    <row r="66" spans="1:9" ht="12" customHeight="1" x14ac:dyDescent="0.2">
      <c r="A66" s="41"/>
      <c r="B66" s="2"/>
      <c r="C66" s="2"/>
      <c r="D66" s="2"/>
      <c r="E66" s="2"/>
      <c r="F66" s="1"/>
      <c r="G66" s="153"/>
      <c r="H66" s="3"/>
      <c r="I66" s="145" t="s">
        <v>301</v>
      </c>
    </row>
    <row r="67" spans="1:9" ht="12" customHeight="1" x14ac:dyDescent="0.2">
      <c r="A67" s="41"/>
      <c r="B67" s="2"/>
      <c r="C67" s="2"/>
      <c r="D67" s="2"/>
      <c r="E67" s="2"/>
      <c r="F67" s="1"/>
      <c r="G67" s="153"/>
      <c r="H67" s="3"/>
      <c r="I67" s="143"/>
    </row>
    <row r="68" spans="1:9" ht="12" customHeight="1" x14ac:dyDescent="0.2">
      <c r="A68" s="10" t="s">
        <v>302</v>
      </c>
      <c r="B68" s="10"/>
      <c r="C68" s="11"/>
      <c r="D68" s="11"/>
      <c r="E68" s="11"/>
      <c r="F68" s="12"/>
      <c r="G68" s="156"/>
      <c r="H68" s="13"/>
      <c r="I68" s="146"/>
    </row>
    <row r="69" spans="1:9" ht="12" customHeight="1" x14ac:dyDescent="0.2">
      <c r="A69" s="15" t="s">
        <v>303</v>
      </c>
      <c r="B69" s="15" t="s">
        <v>304</v>
      </c>
      <c r="C69" s="16"/>
      <c r="D69" s="16"/>
      <c r="E69" s="16" t="s">
        <v>305</v>
      </c>
      <c r="F69" s="17" t="s">
        <v>306</v>
      </c>
      <c r="G69" s="157" t="s">
        <v>307</v>
      </c>
      <c r="H69" s="18" t="s">
        <v>308</v>
      </c>
      <c r="I69" s="147" t="s">
        <v>309</v>
      </c>
    </row>
    <row r="70" spans="1:9" ht="12" customHeight="1" x14ac:dyDescent="0.2">
      <c r="A70" s="20" t="s">
        <v>310</v>
      </c>
      <c r="B70" s="20" t="s">
        <v>311</v>
      </c>
      <c r="C70" s="21"/>
      <c r="D70" s="21"/>
      <c r="E70" s="21"/>
      <c r="F70" s="22"/>
      <c r="G70" s="158" t="s">
        <v>312</v>
      </c>
      <c r="H70" s="24"/>
      <c r="I70" s="148"/>
    </row>
    <row r="71" spans="1:9" ht="12" customHeight="1" x14ac:dyDescent="0.2">
      <c r="A71" s="28"/>
      <c r="B71" s="27"/>
      <c r="C71" s="4"/>
      <c r="D71" s="4"/>
      <c r="E71" s="4"/>
      <c r="F71" s="5"/>
      <c r="G71" s="154"/>
      <c r="H71" s="6"/>
      <c r="I71" s="149"/>
    </row>
    <row r="72" spans="1:9" ht="12" customHeight="1" x14ac:dyDescent="0.2">
      <c r="A72" s="26"/>
      <c r="B72" s="27"/>
      <c r="C72" s="4" t="s">
        <v>62</v>
      </c>
      <c r="D72" s="4"/>
      <c r="E72" s="4"/>
      <c r="F72" s="5"/>
      <c r="G72" s="154"/>
      <c r="H72" s="6"/>
      <c r="I72" s="141">
        <f>+I62</f>
        <v>0</v>
      </c>
    </row>
    <row r="73" spans="1:9" ht="12" customHeight="1" x14ac:dyDescent="0.2">
      <c r="A73" s="37"/>
      <c r="B73" s="42"/>
      <c r="C73" s="38"/>
      <c r="D73" s="38"/>
      <c r="E73" s="38"/>
      <c r="F73" s="39"/>
      <c r="G73" s="161"/>
      <c r="H73" s="40"/>
      <c r="I73" s="151"/>
    </row>
    <row r="74" spans="1:9" ht="12" customHeight="1" x14ac:dyDescent="0.2">
      <c r="A74" s="26"/>
      <c r="B74" s="15"/>
      <c r="C74" s="16"/>
      <c r="D74" s="4"/>
      <c r="E74" s="4"/>
      <c r="F74" s="28"/>
      <c r="G74" s="159"/>
      <c r="H74" s="29"/>
      <c r="I74" s="149" t="str">
        <f t="shared" ref="I74:I82" si="1">IF(OR(AND(G74="Prov",H74="Sum"),(H74="PC Sum")),". . . . . . . . .00",IF(ISERR(G74*H74),"",IF(G74*H74=0,"",ROUND(G74*H74,2))))</f>
        <v/>
      </c>
    </row>
    <row r="75" spans="1:9" ht="12" customHeight="1" x14ac:dyDescent="0.2">
      <c r="A75" s="26"/>
      <c r="B75" s="15"/>
      <c r="C75" s="16"/>
      <c r="D75" s="4"/>
      <c r="E75" s="4"/>
      <c r="F75" s="28"/>
      <c r="G75" s="159"/>
      <c r="H75" s="29"/>
      <c r="I75" s="149"/>
    </row>
    <row r="76" spans="1:9" ht="12" customHeight="1" x14ac:dyDescent="0.2">
      <c r="A76" s="26" t="s">
        <v>39</v>
      </c>
      <c r="B76" s="15" t="s">
        <v>63</v>
      </c>
      <c r="C76" s="16" t="s">
        <v>64</v>
      </c>
      <c r="D76" s="4"/>
      <c r="E76" s="4"/>
      <c r="F76" s="28"/>
      <c r="G76" s="159"/>
      <c r="H76" s="29"/>
      <c r="I76" s="149" t="str">
        <f t="shared" si="1"/>
        <v/>
      </c>
    </row>
    <row r="77" spans="1:9" ht="12" customHeight="1" x14ac:dyDescent="0.2">
      <c r="A77" s="26" t="s">
        <v>65</v>
      </c>
      <c r="B77" s="27"/>
      <c r="C77" s="4"/>
      <c r="D77" s="4"/>
      <c r="E77" s="4"/>
      <c r="F77" s="28"/>
      <c r="G77" s="159"/>
      <c r="H77" s="29"/>
      <c r="I77" s="149" t="str">
        <f t="shared" si="1"/>
        <v/>
      </c>
    </row>
    <row r="78" spans="1:9" ht="12" customHeight="1" x14ac:dyDescent="0.2">
      <c r="A78" s="26"/>
      <c r="B78" s="27"/>
      <c r="C78" s="4" t="s">
        <v>40</v>
      </c>
      <c r="D78" s="32" t="s">
        <v>319</v>
      </c>
      <c r="E78" s="4"/>
      <c r="F78" s="31"/>
      <c r="G78" s="159"/>
      <c r="H78" s="29"/>
      <c r="I78" s="141"/>
    </row>
    <row r="79" spans="1:9" ht="12" customHeight="1" x14ac:dyDescent="0.2">
      <c r="A79" s="26"/>
      <c r="B79" s="27"/>
      <c r="C79" s="4"/>
      <c r="D79" s="32" t="s">
        <v>320</v>
      </c>
      <c r="E79" s="4"/>
      <c r="F79" s="31" t="s">
        <v>42</v>
      </c>
      <c r="G79" s="159" t="s">
        <v>42</v>
      </c>
      <c r="H79" s="29" t="s">
        <v>321</v>
      </c>
      <c r="I79" s="255"/>
    </row>
    <row r="80" spans="1:9" ht="12" customHeight="1" x14ac:dyDescent="0.2">
      <c r="A80" s="26"/>
      <c r="B80" s="27"/>
      <c r="C80" s="4"/>
      <c r="D80" s="4"/>
      <c r="E80" s="4"/>
      <c r="F80" s="28"/>
      <c r="G80" s="159"/>
      <c r="H80" s="29"/>
      <c r="I80" s="149"/>
    </row>
    <row r="81" spans="1:9" ht="12" customHeight="1" x14ac:dyDescent="0.2">
      <c r="A81" s="26"/>
      <c r="B81" s="27"/>
      <c r="C81" s="4" t="s">
        <v>45</v>
      </c>
      <c r="D81" s="32" t="s">
        <v>322</v>
      </c>
      <c r="E81" s="4"/>
      <c r="F81" s="28"/>
      <c r="G81" s="159"/>
      <c r="H81" s="29"/>
      <c r="I81" s="149"/>
    </row>
    <row r="82" spans="1:9" ht="12" customHeight="1" x14ac:dyDescent="0.2">
      <c r="A82" s="26"/>
      <c r="B82" s="27"/>
      <c r="C82" s="4"/>
      <c r="D82" s="32" t="s">
        <v>323</v>
      </c>
      <c r="E82" s="4"/>
      <c r="F82" s="28" t="s">
        <v>60</v>
      </c>
      <c r="G82" s="257">
        <f>I79</f>
        <v>0</v>
      </c>
      <c r="H82" s="285">
        <v>7.4999999999999997E-2</v>
      </c>
      <c r="I82" s="141"/>
    </row>
    <row r="83" spans="1:9" ht="12" customHeight="1" x14ac:dyDescent="0.2">
      <c r="A83" s="26"/>
      <c r="B83" s="15"/>
      <c r="C83" s="16"/>
      <c r="D83" s="4"/>
      <c r="E83" s="4"/>
      <c r="F83" s="28"/>
      <c r="G83" s="159"/>
      <c r="H83" s="29"/>
      <c r="I83" s="149"/>
    </row>
    <row r="84" spans="1:9" ht="12" customHeight="1" x14ac:dyDescent="0.2">
      <c r="A84" s="236" t="s">
        <v>39</v>
      </c>
      <c r="B84" s="27"/>
      <c r="C84" s="4"/>
      <c r="D84" s="32"/>
      <c r="E84" s="4"/>
      <c r="F84" s="28"/>
      <c r="G84" s="159"/>
      <c r="H84" s="29"/>
      <c r="I84" s="141"/>
    </row>
    <row r="85" spans="1:9" ht="12" customHeight="1" x14ac:dyDescent="0.2">
      <c r="A85" s="56" t="s">
        <v>436</v>
      </c>
      <c r="B85" s="239">
        <v>110.07</v>
      </c>
      <c r="C85" s="69" t="s">
        <v>514</v>
      </c>
      <c r="D85" s="32"/>
      <c r="E85" s="4"/>
      <c r="F85" s="31" t="s">
        <v>511</v>
      </c>
      <c r="G85" s="159">
        <v>6</v>
      </c>
      <c r="H85" s="29" t="s">
        <v>43</v>
      </c>
      <c r="I85" s="255"/>
    </row>
    <row r="86" spans="1:9" ht="12" customHeight="1" x14ac:dyDescent="0.2">
      <c r="A86" s="26"/>
      <c r="B86" s="27"/>
      <c r="D86" s="4"/>
      <c r="E86" s="4"/>
      <c r="F86" s="28"/>
      <c r="G86" s="162"/>
      <c r="H86" s="29"/>
      <c r="I86" s="141"/>
    </row>
    <row r="87" spans="1:9" ht="12" customHeight="1" x14ac:dyDescent="0.2">
      <c r="A87" s="26"/>
      <c r="B87" s="27"/>
      <c r="D87" s="80" t="s">
        <v>515</v>
      </c>
      <c r="F87" s="31"/>
      <c r="G87" s="159"/>
      <c r="H87" s="29"/>
      <c r="I87" s="255"/>
    </row>
    <row r="88" spans="1:9" ht="12" customHeight="1" x14ac:dyDescent="0.2">
      <c r="A88" s="26"/>
      <c r="B88" s="27"/>
      <c r="D88" s="80" t="s">
        <v>516</v>
      </c>
      <c r="F88" s="28"/>
      <c r="G88" s="162"/>
      <c r="H88" s="29"/>
      <c r="I88" s="149"/>
    </row>
    <row r="89" spans="1:9" ht="12" customHeight="1" x14ac:dyDescent="0.2">
      <c r="A89" s="26"/>
      <c r="B89" s="27"/>
      <c r="C89" s="4"/>
      <c r="D89" s="4" t="s">
        <v>517</v>
      </c>
      <c r="F89" s="28"/>
      <c r="G89" s="162"/>
      <c r="H89" s="29"/>
      <c r="I89" s="149"/>
    </row>
    <row r="90" spans="1:9" ht="12" customHeight="1" x14ac:dyDescent="0.2">
      <c r="A90" s="26"/>
      <c r="B90" s="27"/>
      <c r="C90" s="4"/>
      <c r="D90" s="4"/>
      <c r="E90" s="4"/>
      <c r="F90" s="28"/>
      <c r="G90" s="162"/>
      <c r="H90" s="29"/>
      <c r="I90" s="149"/>
    </row>
    <row r="91" spans="1:9" ht="12" customHeight="1" x14ac:dyDescent="0.2">
      <c r="A91" s="26"/>
      <c r="B91" s="27"/>
      <c r="C91" s="100" t="s">
        <v>40</v>
      </c>
      <c r="D91" s="32" t="s">
        <v>83</v>
      </c>
      <c r="E91" s="4"/>
      <c r="F91" s="31" t="s">
        <v>60</v>
      </c>
      <c r="G91" s="256">
        <f>I85</f>
        <v>0</v>
      </c>
      <c r="H91" s="285">
        <v>7.4999999999999997E-2</v>
      </c>
      <c r="I91" s="255"/>
    </row>
    <row r="92" spans="1:9" ht="12" customHeight="1" x14ac:dyDescent="0.2">
      <c r="A92" s="26"/>
      <c r="B92" s="27"/>
      <c r="C92" s="16"/>
      <c r="D92" s="80" t="s">
        <v>519</v>
      </c>
      <c r="E92" s="4"/>
      <c r="F92" s="28"/>
      <c r="G92" s="162"/>
      <c r="H92" s="29"/>
      <c r="I92" s="149"/>
    </row>
    <row r="93" spans="1:9" ht="12" customHeight="1" x14ac:dyDescent="0.2">
      <c r="A93" s="26"/>
      <c r="B93" s="27"/>
      <c r="C93" s="4"/>
      <c r="D93" s="4"/>
      <c r="E93" s="4"/>
      <c r="F93" s="28"/>
      <c r="G93" s="162"/>
      <c r="H93" s="29"/>
      <c r="I93" s="149"/>
    </row>
    <row r="94" spans="1:9" ht="12" customHeight="1" x14ac:dyDescent="0.2">
      <c r="A94" s="236" t="s">
        <v>39</v>
      </c>
      <c r="B94" s="27"/>
      <c r="C94" s="4"/>
      <c r="D94" s="32"/>
      <c r="E94" s="4"/>
      <c r="F94" s="28"/>
      <c r="G94" s="159"/>
      <c r="H94" s="29"/>
      <c r="I94" s="149"/>
    </row>
    <row r="95" spans="1:9" ht="12" customHeight="1" x14ac:dyDescent="0.2">
      <c r="A95" s="101" t="s">
        <v>518</v>
      </c>
      <c r="B95" s="239">
        <v>110.08</v>
      </c>
      <c r="C95" s="69" t="s">
        <v>89</v>
      </c>
      <c r="D95" s="32"/>
      <c r="E95" s="4"/>
      <c r="F95" s="31"/>
      <c r="G95" s="159"/>
      <c r="H95" s="29"/>
      <c r="I95" s="149"/>
    </row>
    <row r="96" spans="1:9" ht="12" customHeight="1" x14ac:dyDescent="0.2">
      <c r="A96" s="26"/>
      <c r="B96" s="27"/>
      <c r="C96" s="69" t="s">
        <v>90</v>
      </c>
      <c r="D96" s="4"/>
      <c r="E96" s="4"/>
      <c r="F96" s="28"/>
      <c r="G96" s="162"/>
      <c r="H96" s="29"/>
      <c r="I96" s="149"/>
    </row>
    <row r="97" spans="1:9" ht="12" customHeight="1" x14ac:dyDescent="0.2">
      <c r="A97" s="26"/>
      <c r="B97" s="27"/>
      <c r="C97" s="69" t="s">
        <v>506</v>
      </c>
      <c r="D97" s="4"/>
      <c r="E97" s="4"/>
      <c r="F97" s="81" t="s">
        <v>42</v>
      </c>
      <c r="G97" s="159">
        <v>1</v>
      </c>
      <c r="H97" s="29" t="s">
        <v>43</v>
      </c>
      <c r="I97" s="149"/>
    </row>
    <row r="98" spans="1:9" ht="12" customHeight="1" x14ac:dyDescent="0.2">
      <c r="A98" s="26"/>
      <c r="B98" s="27"/>
      <c r="C98" s="4"/>
      <c r="D98" s="4"/>
      <c r="E98" s="4"/>
      <c r="F98" s="28"/>
      <c r="G98" s="162"/>
      <c r="H98" s="29"/>
      <c r="I98" s="149"/>
    </row>
    <row r="99" spans="1:9" ht="12" customHeight="1" x14ac:dyDescent="0.2">
      <c r="A99" s="236" t="s">
        <v>39</v>
      </c>
      <c r="B99" s="27"/>
      <c r="C99" s="4"/>
      <c r="D99" s="32"/>
      <c r="E99" s="4"/>
      <c r="F99" s="28"/>
      <c r="G99" s="162"/>
      <c r="H99" s="29"/>
      <c r="I99" s="149"/>
    </row>
    <row r="100" spans="1:9" ht="12" customHeight="1" x14ac:dyDescent="0.2">
      <c r="A100" s="101" t="s">
        <v>520</v>
      </c>
      <c r="B100" s="239">
        <v>110.09</v>
      </c>
      <c r="C100" s="69" t="s">
        <v>521</v>
      </c>
      <c r="D100" s="32"/>
      <c r="E100" s="4"/>
      <c r="F100" s="81"/>
      <c r="G100" s="159"/>
      <c r="H100" s="29"/>
      <c r="I100" s="149"/>
    </row>
    <row r="101" spans="1:9" ht="12" customHeight="1" x14ac:dyDescent="0.2">
      <c r="A101" s="26"/>
      <c r="B101" s="27"/>
      <c r="C101" s="4"/>
      <c r="D101" s="4"/>
      <c r="E101" s="4"/>
      <c r="F101" s="28"/>
      <c r="G101" s="162"/>
      <c r="H101" s="29"/>
      <c r="I101" s="149"/>
    </row>
    <row r="102" spans="1:9" ht="12" customHeight="1" x14ac:dyDescent="0.2">
      <c r="A102" s="26"/>
      <c r="B102" s="27"/>
      <c r="C102" s="100" t="s">
        <v>40</v>
      </c>
      <c r="D102" s="80" t="s">
        <v>522</v>
      </c>
      <c r="F102" s="81"/>
      <c r="G102" s="159"/>
      <c r="H102" s="29"/>
      <c r="I102" s="149"/>
    </row>
    <row r="103" spans="1:9" ht="12" customHeight="1" x14ac:dyDescent="0.2">
      <c r="A103" s="26"/>
      <c r="B103" s="27"/>
      <c r="C103" s="4"/>
      <c r="D103" s="80" t="s">
        <v>523</v>
      </c>
      <c r="F103" s="28"/>
      <c r="G103" s="162"/>
      <c r="H103" s="29"/>
      <c r="I103" s="149"/>
    </row>
    <row r="104" spans="1:9" ht="12" customHeight="1" x14ac:dyDescent="0.2">
      <c r="A104" s="26"/>
      <c r="B104" s="27"/>
      <c r="C104" s="4"/>
      <c r="D104" s="4" t="s">
        <v>524</v>
      </c>
      <c r="E104" s="4"/>
      <c r="F104" s="81" t="s">
        <v>42</v>
      </c>
      <c r="G104" s="159">
        <v>1</v>
      </c>
      <c r="H104" s="29" t="s">
        <v>43</v>
      </c>
      <c r="I104" s="149"/>
    </row>
    <row r="105" spans="1:9" ht="12" customHeight="1" x14ac:dyDescent="0.2">
      <c r="A105" s="26"/>
      <c r="B105" s="27"/>
      <c r="C105" s="4"/>
      <c r="D105" s="4"/>
      <c r="E105" s="4"/>
      <c r="F105" s="28"/>
      <c r="G105" s="162"/>
      <c r="H105" s="29"/>
      <c r="I105" s="149"/>
    </row>
    <row r="106" spans="1:9" ht="12" customHeight="1" x14ac:dyDescent="0.2">
      <c r="A106" s="236" t="s">
        <v>39</v>
      </c>
      <c r="B106" s="27"/>
      <c r="C106" s="4"/>
      <c r="D106" s="32"/>
      <c r="E106" s="4"/>
      <c r="F106" s="28"/>
      <c r="G106" s="162"/>
      <c r="H106" s="29"/>
      <c r="I106" s="149"/>
    </row>
    <row r="107" spans="1:9" ht="12" customHeight="1" x14ac:dyDescent="0.2">
      <c r="A107" s="101" t="s">
        <v>520</v>
      </c>
      <c r="B107" s="239">
        <v>110.1</v>
      </c>
      <c r="C107" s="69" t="s">
        <v>527</v>
      </c>
      <c r="D107" s="32"/>
      <c r="E107" s="4"/>
      <c r="F107" s="81" t="s">
        <v>42</v>
      </c>
      <c r="G107" s="159">
        <v>1</v>
      </c>
      <c r="H107" s="29" t="s">
        <v>43</v>
      </c>
      <c r="I107" s="149"/>
    </row>
    <row r="108" spans="1:9" ht="12" customHeight="1" x14ac:dyDescent="0.2">
      <c r="A108" s="26"/>
      <c r="B108" s="27"/>
      <c r="C108" s="4"/>
      <c r="D108" s="4"/>
      <c r="E108" s="4"/>
      <c r="F108" s="28"/>
      <c r="G108" s="162"/>
      <c r="H108" s="29"/>
      <c r="I108" s="149"/>
    </row>
    <row r="109" spans="1:9" ht="12" customHeight="1" x14ac:dyDescent="0.2">
      <c r="A109" s="26"/>
      <c r="B109" s="27"/>
      <c r="C109" s="4"/>
      <c r="D109" s="4"/>
      <c r="E109" s="4"/>
      <c r="F109" s="28"/>
      <c r="G109" s="162"/>
      <c r="H109" s="29"/>
      <c r="I109" s="149"/>
    </row>
    <row r="110" spans="1:9" ht="12" customHeight="1" x14ac:dyDescent="0.2">
      <c r="A110" s="26"/>
      <c r="B110" s="27"/>
      <c r="C110" s="4"/>
      <c r="D110" s="4"/>
      <c r="E110" s="4"/>
      <c r="F110" s="28"/>
      <c r="G110" s="162"/>
      <c r="H110" s="29"/>
      <c r="I110" s="149"/>
    </row>
    <row r="111" spans="1:9" ht="12" customHeight="1" x14ac:dyDescent="0.2">
      <c r="A111" s="26"/>
      <c r="B111" s="27"/>
      <c r="C111" s="4"/>
      <c r="D111" s="4"/>
      <c r="E111" s="4"/>
      <c r="F111" s="28"/>
      <c r="G111" s="162"/>
      <c r="H111" s="29"/>
      <c r="I111" s="149"/>
    </row>
    <row r="112" spans="1:9" ht="12" customHeight="1" x14ac:dyDescent="0.2">
      <c r="A112" s="26"/>
      <c r="B112" s="27"/>
      <c r="C112" s="4"/>
      <c r="D112" s="4"/>
      <c r="E112" s="4"/>
      <c r="F112" s="28"/>
      <c r="G112" s="162"/>
      <c r="H112" s="29"/>
      <c r="I112" s="149"/>
    </row>
    <row r="113" spans="1:9" ht="12" customHeight="1" x14ac:dyDescent="0.2">
      <c r="A113" s="26"/>
      <c r="B113" s="27"/>
      <c r="C113" s="4"/>
      <c r="D113" s="4"/>
      <c r="E113" s="4"/>
      <c r="F113" s="28"/>
      <c r="G113" s="162"/>
      <c r="H113" s="29"/>
      <c r="I113" s="149"/>
    </row>
    <row r="114" spans="1:9" ht="12" customHeight="1" x14ac:dyDescent="0.2">
      <c r="A114" s="26"/>
      <c r="B114" s="27"/>
      <c r="C114" s="4"/>
      <c r="D114" s="4"/>
      <c r="E114" s="4"/>
      <c r="F114" s="28"/>
      <c r="G114" s="162"/>
      <c r="H114" s="29"/>
      <c r="I114" s="149"/>
    </row>
    <row r="115" spans="1:9" ht="12" customHeight="1" x14ac:dyDescent="0.2">
      <c r="A115" s="26"/>
      <c r="B115" s="15"/>
      <c r="C115" s="16"/>
      <c r="D115" s="4"/>
      <c r="E115" s="4"/>
      <c r="F115" s="28"/>
      <c r="G115" s="162"/>
      <c r="H115" s="29"/>
      <c r="I115" s="149"/>
    </row>
    <row r="116" spans="1:9" ht="12" customHeight="1" x14ac:dyDescent="0.2">
      <c r="A116" s="26"/>
      <c r="B116" s="15"/>
      <c r="C116" s="16"/>
      <c r="D116" s="4"/>
      <c r="E116" s="4"/>
      <c r="F116" s="28"/>
      <c r="G116" s="162"/>
      <c r="H116" s="29"/>
      <c r="I116" s="149"/>
    </row>
    <row r="117" spans="1:9" ht="12" customHeight="1" x14ac:dyDescent="0.2">
      <c r="A117" s="26"/>
      <c r="B117" s="15"/>
      <c r="C117" s="16"/>
      <c r="D117" s="4"/>
      <c r="E117" s="4"/>
      <c r="F117" s="28"/>
      <c r="G117" s="162"/>
      <c r="H117" s="29"/>
      <c r="I117" s="149"/>
    </row>
    <row r="118" spans="1:9" ht="12" customHeight="1" x14ac:dyDescent="0.2">
      <c r="A118" s="26"/>
      <c r="B118" s="15"/>
      <c r="C118" s="16"/>
      <c r="D118" s="4"/>
      <c r="E118" s="4"/>
      <c r="F118" s="28"/>
      <c r="G118" s="162"/>
      <c r="H118" s="29"/>
      <c r="I118" s="141"/>
    </row>
    <row r="119" spans="1:9" ht="12" customHeight="1" x14ac:dyDescent="0.2">
      <c r="A119" s="26"/>
      <c r="B119" s="27"/>
      <c r="C119" s="16"/>
      <c r="D119" s="4"/>
      <c r="E119" s="4"/>
      <c r="F119" s="28"/>
      <c r="G119" s="162"/>
      <c r="H119" s="29"/>
      <c r="I119" s="141"/>
    </row>
    <row r="120" spans="1:9" ht="12" customHeight="1" x14ac:dyDescent="0.2">
      <c r="A120" s="26"/>
      <c r="B120" s="27"/>
      <c r="C120" s="4"/>
      <c r="D120" s="4"/>
      <c r="E120" s="4"/>
      <c r="F120" s="28"/>
      <c r="G120" s="159"/>
      <c r="H120" s="29"/>
      <c r="I120" s="141"/>
    </row>
    <row r="121" spans="1:9" ht="12" customHeight="1" x14ac:dyDescent="0.2">
      <c r="A121" s="26"/>
      <c r="B121" s="27"/>
      <c r="C121" s="4"/>
      <c r="D121" s="4"/>
      <c r="E121" s="4"/>
      <c r="F121" s="28"/>
      <c r="G121" s="159"/>
      <c r="H121" s="29"/>
      <c r="I121" s="141"/>
    </row>
    <row r="122" spans="1:9" ht="12" customHeight="1" x14ac:dyDescent="0.2">
      <c r="A122" s="26"/>
      <c r="B122" s="27"/>
      <c r="C122" s="4"/>
      <c r="D122" s="4"/>
      <c r="E122" s="4"/>
      <c r="F122" s="28"/>
      <c r="G122" s="159"/>
      <c r="H122" s="29"/>
      <c r="I122" s="141"/>
    </row>
    <row r="123" spans="1:9" ht="12" customHeight="1" x14ac:dyDescent="0.2">
      <c r="A123" s="26"/>
      <c r="B123" s="27"/>
      <c r="C123" s="4"/>
      <c r="D123" s="4"/>
      <c r="E123" s="4"/>
      <c r="F123" s="28"/>
      <c r="G123" s="159"/>
      <c r="H123" s="29"/>
      <c r="I123" s="141"/>
    </row>
    <row r="124" spans="1:9" ht="12" customHeight="1" x14ac:dyDescent="0.2">
      <c r="A124" s="26"/>
      <c r="B124" s="27"/>
      <c r="C124" s="4"/>
      <c r="D124" s="4"/>
      <c r="E124" s="4"/>
      <c r="F124" s="28"/>
      <c r="G124" s="159"/>
      <c r="H124" s="29"/>
      <c r="I124" s="141"/>
    </row>
    <row r="125" spans="1:9" ht="12" customHeight="1" x14ac:dyDescent="0.2">
      <c r="A125" s="26"/>
      <c r="B125" s="27"/>
      <c r="C125" s="4"/>
      <c r="D125" s="4"/>
      <c r="E125" s="4"/>
      <c r="F125" s="28"/>
      <c r="G125" s="159"/>
      <c r="H125" s="29"/>
      <c r="I125" s="141"/>
    </row>
    <row r="126" spans="1:9" ht="12" customHeight="1" x14ac:dyDescent="0.2">
      <c r="A126" s="26"/>
      <c r="B126" s="27"/>
      <c r="C126" s="4"/>
      <c r="D126" s="4"/>
      <c r="E126" s="4"/>
      <c r="F126" s="28"/>
      <c r="G126" s="159"/>
      <c r="H126" s="29"/>
      <c r="I126" s="141"/>
    </row>
    <row r="127" spans="1:9" ht="12" customHeight="1" x14ac:dyDescent="0.2">
      <c r="A127" s="43"/>
      <c r="B127" s="34"/>
      <c r="C127" s="34"/>
      <c r="D127" s="34"/>
      <c r="E127" s="34"/>
      <c r="F127" s="35"/>
      <c r="G127" s="160"/>
      <c r="H127" s="36"/>
      <c r="I127" s="150"/>
    </row>
    <row r="128" spans="1:9" ht="12" customHeight="1" x14ac:dyDescent="0.2">
      <c r="A128" s="28"/>
      <c r="B128" s="16" t="s">
        <v>326</v>
      </c>
      <c r="C128" s="4"/>
      <c r="D128" s="4"/>
      <c r="E128" s="4"/>
      <c r="F128" s="5"/>
      <c r="G128" s="154"/>
      <c r="H128" s="6"/>
      <c r="I128" s="141"/>
    </row>
    <row r="129" spans="1:9" ht="12" customHeight="1" x14ac:dyDescent="0.2">
      <c r="A129" s="37"/>
      <c r="B129" s="38"/>
      <c r="C129" s="38"/>
      <c r="D129" s="38"/>
      <c r="E129" s="38"/>
      <c r="F129" s="39"/>
      <c r="G129" s="161"/>
      <c r="H129" s="40"/>
      <c r="I129" s="151"/>
    </row>
    <row r="130" spans="1:9" ht="12" customHeight="1" x14ac:dyDescent="0.2">
      <c r="A130" s="1"/>
      <c r="B130" s="2"/>
      <c r="C130" s="2"/>
      <c r="D130" s="2"/>
      <c r="E130" s="2"/>
      <c r="F130" s="1"/>
      <c r="G130" s="153"/>
      <c r="H130" s="3"/>
      <c r="I130" s="143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2" manualBreakCount="2">
    <brk id="64" max="16383" man="1"/>
    <brk id="130" max="16383" man="1"/>
  </rowBreaks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4"/>
  <sheetViews>
    <sheetView view="pageBreakPreview" topLeftCell="A13" zoomScale="85" zoomScaleNormal="100" zoomScaleSheetLayoutView="85" workbookViewId="0">
      <selection activeCell="H15" sqref="H15:I63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60"/>
      <c r="B1" s="60"/>
      <c r="C1" s="60"/>
      <c r="D1" s="60"/>
      <c r="E1" s="60"/>
      <c r="F1" s="61"/>
      <c r="G1" s="171"/>
      <c r="H1" s="63"/>
      <c r="I1" s="209" t="s">
        <v>250</v>
      </c>
    </row>
    <row r="2" spans="1:9" ht="12" customHeight="1" x14ac:dyDescent="0.2">
      <c r="A2" s="60"/>
      <c r="B2" s="60"/>
      <c r="C2" s="60"/>
      <c r="D2" s="60"/>
      <c r="E2" s="60"/>
      <c r="F2" s="61"/>
      <c r="G2" s="171"/>
      <c r="H2" s="62"/>
      <c r="I2" s="210"/>
    </row>
    <row r="3" spans="1:9" ht="12" customHeight="1" x14ac:dyDescent="0.2">
      <c r="A3" s="64" t="s">
        <v>302</v>
      </c>
      <c r="B3" s="64"/>
      <c r="C3" s="65"/>
      <c r="D3" s="65"/>
      <c r="E3" s="65"/>
      <c r="F3" s="66"/>
      <c r="G3" s="172"/>
      <c r="H3" s="67"/>
      <c r="I3" s="211"/>
    </row>
    <row r="4" spans="1:9" ht="12" customHeight="1" x14ac:dyDescent="0.2">
      <c r="A4" s="68" t="s">
        <v>303</v>
      </c>
      <c r="B4" s="68" t="s">
        <v>304</v>
      </c>
      <c r="C4" s="69"/>
      <c r="D4" s="69"/>
      <c r="E4" s="69" t="s">
        <v>305</v>
      </c>
      <c r="F4" s="70" t="s">
        <v>306</v>
      </c>
      <c r="G4" s="173" t="s">
        <v>307</v>
      </c>
      <c r="H4" s="71" t="s">
        <v>308</v>
      </c>
      <c r="I4" s="212" t="s">
        <v>309</v>
      </c>
    </row>
    <row r="5" spans="1:9" ht="12" customHeight="1" x14ac:dyDescent="0.2">
      <c r="A5" s="73" t="s">
        <v>310</v>
      </c>
      <c r="B5" s="73" t="s">
        <v>311</v>
      </c>
      <c r="C5" s="74"/>
      <c r="D5" s="74"/>
      <c r="E5" s="74"/>
      <c r="F5" s="75"/>
      <c r="G5" s="174" t="s">
        <v>312</v>
      </c>
      <c r="H5" s="77"/>
      <c r="I5" s="213"/>
    </row>
    <row r="6" spans="1:9" ht="12" customHeight="1" x14ac:dyDescent="0.2">
      <c r="A6" s="79"/>
      <c r="B6" s="79"/>
      <c r="C6" s="80"/>
      <c r="D6" s="80"/>
      <c r="E6" s="80"/>
      <c r="F6" s="81"/>
      <c r="G6" s="177"/>
      <c r="H6" s="82"/>
      <c r="I6" s="200" t="str">
        <f t="shared" ref="I6:I20" si="0">IF(OR(AND(G6="Prov",H6="Sum"),(H6="PC Sum")),". . . . . . . . .00",IF(ISERR(G6*H6),"",IF(G6*H6=0,"",ROUND(G6*H6,2))))</f>
        <v/>
      </c>
    </row>
    <row r="7" spans="1:9" ht="12" customHeight="1" x14ac:dyDescent="0.2">
      <c r="A7" s="79" t="s">
        <v>313</v>
      </c>
      <c r="B7" s="68" t="s">
        <v>251</v>
      </c>
      <c r="C7" s="83" t="s">
        <v>252</v>
      </c>
      <c r="D7" s="83"/>
      <c r="E7" s="80"/>
      <c r="F7" s="81"/>
      <c r="G7" s="177"/>
      <c r="H7" s="82"/>
      <c r="I7" s="200" t="str">
        <f t="shared" si="0"/>
        <v/>
      </c>
    </row>
    <row r="8" spans="1:9" ht="12" customHeight="1" x14ac:dyDescent="0.2">
      <c r="A8" s="79" t="s">
        <v>187</v>
      </c>
      <c r="B8" s="79"/>
      <c r="C8" s="80"/>
      <c r="D8" s="80"/>
      <c r="E8" s="80"/>
      <c r="F8" s="81"/>
      <c r="G8" s="177"/>
      <c r="H8" s="82"/>
      <c r="I8" s="200" t="str">
        <f t="shared" si="0"/>
        <v/>
      </c>
    </row>
    <row r="9" spans="1:9" ht="12" customHeight="1" x14ac:dyDescent="0.2">
      <c r="A9" s="79"/>
      <c r="B9" s="79"/>
      <c r="C9" s="80"/>
      <c r="D9" s="80"/>
      <c r="E9" s="80"/>
      <c r="F9" s="81"/>
      <c r="G9" s="177"/>
      <c r="H9" s="82"/>
      <c r="I9" s="200" t="str">
        <f t="shared" si="0"/>
        <v/>
      </c>
    </row>
    <row r="10" spans="1:9" ht="12" customHeight="1" x14ac:dyDescent="0.2">
      <c r="A10" s="79"/>
      <c r="B10" s="79"/>
      <c r="C10" s="80"/>
      <c r="D10" s="80"/>
      <c r="E10" s="80"/>
      <c r="F10" s="81"/>
      <c r="G10" s="177"/>
      <c r="H10" s="82"/>
      <c r="I10" s="200" t="str">
        <f t="shared" si="0"/>
        <v/>
      </c>
    </row>
    <row r="11" spans="1:9" ht="12" customHeight="1" x14ac:dyDescent="0.2">
      <c r="A11" s="79" t="s">
        <v>334</v>
      </c>
      <c r="B11" s="68" t="s">
        <v>188</v>
      </c>
      <c r="C11" s="69" t="s">
        <v>191</v>
      </c>
      <c r="D11" s="80"/>
      <c r="E11" s="80"/>
      <c r="F11" s="81"/>
      <c r="G11" s="177"/>
      <c r="H11" s="82"/>
      <c r="I11" s="200" t="str">
        <f t="shared" si="0"/>
        <v/>
      </c>
    </row>
    <row r="12" spans="1:9" ht="12" customHeight="1" x14ac:dyDescent="0.2">
      <c r="A12" s="79"/>
      <c r="B12" s="68"/>
      <c r="C12" s="69" t="s">
        <v>189</v>
      </c>
      <c r="D12" s="80"/>
      <c r="E12" s="80"/>
      <c r="F12" s="81"/>
      <c r="G12" s="177"/>
      <c r="H12" s="82"/>
      <c r="I12" s="200" t="str">
        <f t="shared" si="0"/>
        <v/>
      </c>
    </row>
    <row r="13" spans="1:9" ht="12" customHeight="1" x14ac:dyDescent="0.2">
      <c r="A13" s="79"/>
      <c r="B13" s="79"/>
      <c r="C13" s="80"/>
      <c r="D13" s="80"/>
      <c r="E13" s="80"/>
      <c r="F13" s="81"/>
      <c r="G13" s="177"/>
      <c r="H13" s="82"/>
      <c r="I13" s="200" t="str">
        <f t="shared" si="0"/>
        <v/>
      </c>
    </row>
    <row r="14" spans="1:9" ht="12" customHeight="1" x14ac:dyDescent="0.2">
      <c r="A14" s="79"/>
      <c r="B14" s="79"/>
      <c r="C14" s="80" t="s">
        <v>40</v>
      </c>
      <c r="D14" s="80" t="s">
        <v>543</v>
      </c>
      <c r="E14" s="80"/>
      <c r="F14" s="81"/>
      <c r="G14" s="177"/>
      <c r="H14" s="84"/>
      <c r="I14" s="200" t="str">
        <f t="shared" si="0"/>
        <v/>
      </c>
    </row>
    <row r="15" spans="1:9" ht="12" customHeight="1" x14ac:dyDescent="0.2">
      <c r="A15" s="79"/>
      <c r="B15" s="79"/>
      <c r="C15" s="80"/>
      <c r="D15" s="80"/>
      <c r="E15" s="80"/>
      <c r="F15" s="81"/>
      <c r="G15" s="177"/>
      <c r="H15" s="82"/>
      <c r="I15" s="200"/>
    </row>
    <row r="16" spans="1:9" ht="12" customHeight="1" x14ac:dyDescent="0.2">
      <c r="A16" s="79"/>
      <c r="B16" s="79"/>
      <c r="C16" s="80"/>
      <c r="D16" s="80" t="s">
        <v>40</v>
      </c>
      <c r="E16" s="80" t="s">
        <v>542</v>
      </c>
      <c r="F16" s="81" t="s">
        <v>336</v>
      </c>
      <c r="G16" s="177">
        <v>75</v>
      </c>
      <c r="H16" s="82"/>
      <c r="I16" s="200"/>
    </row>
    <row r="17" spans="1:9" ht="12" customHeight="1" x14ac:dyDescent="0.2">
      <c r="A17" s="79"/>
      <c r="B17" s="79"/>
      <c r="C17" s="80"/>
      <c r="D17" s="80"/>
      <c r="E17" s="80"/>
      <c r="F17" s="81"/>
      <c r="G17" s="177"/>
      <c r="H17" s="82"/>
      <c r="I17" s="200"/>
    </row>
    <row r="18" spans="1:9" ht="12" customHeight="1" x14ac:dyDescent="0.2">
      <c r="A18" s="79" t="s">
        <v>337</v>
      </c>
      <c r="B18" s="68" t="s">
        <v>190</v>
      </c>
      <c r="C18" s="69" t="s">
        <v>544</v>
      </c>
      <c r="D18" s="80"/>
      <c r="E18" s="80"/>
      <c r="F18" s="81"/>
      <c r="G18" s="177"/>
      <c r="H18" s="82"/>
      <c r="I18" s="200"/>
    </row>
    <row r="19" spans="1:9" ht="12" customHeight="1" x14ac:dyDescent="0.2">
      <c r="A19" s="79"/>
      <c r="B19" s="68"/>
      <c r="C19" s="69"/>
      <c r="D19" s="80"/>
      <c r="E19" s="80"/>
      <c r="F19" s="81"/>
      <c r="G19" s="177"/>
      <c r="H19" s="82"/>
      <c r="I19" s="200"/>
    </row>
    <row r="20" spans="1:9" ht="12" customHeight="1" x14ac:dyDescent="0.2">
      <c r="A20" s="79"/>
      <c r="B20" s="79"/>
      <c r="C20" s="80" t="s">
        <v>40</v>
      </c>
      <c r="D20" s="277" t="s">
        <v>630</v>
      </c>
      <c r="E20" s="80"/>
      <c r="F20" s="81" t="s">
        <v>343</v>
      </c>
      <c r="G20" s="177">
        <v>20</v>
      </c>
      <c r="H20" s="82"/>
      <c r="I20" s="200"/>
    </row>
    <row r="21" spans="1:9" ht="12" customHeight="1" x14ac:dyDescent="0.2">
      <c r="A21" s="79"/>
      <c r="B21" s="79"/>
      <c r="C21" s="80"/>
      <c r="D21" s="80"/>
      <c r="E21" s="80"/>
      <c r="F21" s="81"/>
      <c r="G21" s="177"/>
      <c r="H21" s="82"/>
      <c r="I21" s="200"/>
    </row>
    <row r="22" spans="1:9" ht="12" customHeight="1" x14ac:dyDescent="0.2">
      <c r="A22" s="79"/>
      <c r="B22" s="79"/>
      <c r="C22" s="80"/>
      <c r="D22" s="80"/>
      <c r="E22" s="80"/>
      <c r="F22" s="81"/>
      <c r="G22" s="177"/>
      <c r="H22" s="82"/>
      <c r="I22" s="200"/>
    </row>
    <row r="23" spans="1:9" ht="12" customHeight="1" x14ac:dyDescent="0.2">
      <c r="A23" s="79"/>
      <c r="B23" s="79"/>
      <c r="C23" s="80"/>
      <c r="D23" s="80"/>
      <c r="E23" s="80"/>
      <c r="F23" s="81"/>
      <c r="G23" s="177"/>
      <c r="H23" s="82"/>
      <c r="I23" s="200"/>
    </row>
    <row r="24" spans="1:9" ht="12" customHeight="1" x14ac:dyDescent="0.2">
      <c r="A24" s="79"/>
      <c r="B24" s="79"/>
      <c r="C24" s="80"/>
      <c r="D24" s="80"/>
      <c r="E24" s="80"/>
      <c r="F24" s="81"/>
      <c r="G24" s="177"/>
      <c r="H24" s="82"/>
      <c r="I24" s="200"/>
    </row>
    <row r="25" spans="1:9" ht="12" customHeight="1" x14ac:dyDescent="0.2">
      <c r="A25" s="79"/>
      <c r="B25" s="79"/>
      <c r="C25" s="80"/>
      <c r="D25" s="80"/>
      <c r="E25" s="80"/>
      <c r="F25" s="81"/>
      <c r="G25" s="177"/>
      <c r="H25" s="82"/>
      <c r="I25" s="200"/>
    </row>
    <row r="26" spans="1:9" ht="12" customHeight="1" x14ac:dyDescent="0.2">
      <c r="A26" s="79"/>
      <c r="B26" s="79"/>
      <c r="C26" s="80"/>
      <c r="D26" s="80"/>
      <c r="E26" s="80"/>
      <c r="F26" s="81"/>
      <c r="G26" s="177"/>
      <c r="H26" s="82"/>
      <c r="I26" s="200"/>
    </row>
    <row r="27" spans="1:9" ht="12" customHeight="1" x14ac:dyDescent="0.2">
      <c r="A27" s="79"/>
      <c r="B27" s="79"/>
      <c r="C27" s="80"/>
      <c r="D27" s="80"/>
      <c r="E27" s="80"/>
      <c r="F27" s="81"/>
      <c r="G27" s="177"/>
      <c r="H27" s="82"/>
      <c r="I27" s="200"/>
    </row>
    <row r="28" spans="1:9" ht="12" customHeight="1" x14ac:dyDescent="0.2">
      <c r="A28" s="79"/>
      <c r="B28" s="79"/>
      <c r="C28" s="80"/>
      <c r="D28" s="80"/>
      <c r="E28" s="80"/>
      <c r="F28" s="81"/>
      <c r="G28" s="177"/>
      <c r="H28" s="82"/>
      <c r="I28" s="200"/>
    </row>
    <row r="29" spans="1:9" ht="12" customHeight="1" x14ac:dyDescent="0.2">
      <c r="A29" s="79"/>
      <c r="B29" s="79"/>
      <c r="C29" s="80"/>
      <c r="D29" s="80"/>
      <c r="E29" s="80"/>
      <c r="F29" s="81"/>
      <c r="G29" s="177"/>
      <c r="H29" s="82"/>
      <c r="I29" s="200"/>
    </row>
    <row r="30" spans="1:9" ht="12" customHeight="1" x14ac:dyDescent="0.2">
      <c r="A30" s="79"/>
      <c r="B30" s="79"/>
      <c r="C30" s="80"/>
      <c r="D30" s="80"/>
      <c r="E30" s="80"/>
      <c r="F30" s="81"/>
      <c r="G30" s="177"/>
      <c r="H30" s="82"/>
      <c r="I30" s="200"/>
    </row>
    <row r="31" spans="1:9" ht="12" customHeight="1" x14ac:dyDescent="0.2">
      <c r="A31" s="79"/>
      <c r="B31" s="79"/>
      <c r="C31" s="80"/>
      <c r="D31" s="80"/>
      <c r="E31" s="80"/>
      <c r="F31" s="81"/>
      <c r="G31" s="177"/>
      <c r="H31" s="82"/>
      <c r="I31" s="200"/>
    </row>
    <row r="32" spans="1:9" ht="12" customHeight="1" x14ac:dyDescent="0.2">
      <c r="A32" s="79"/>
      <c r="B32" s="79"/>
      <c r="C32" s="80"/>
      <c r="D32" s="80"/>
      <c r="E32" s="80"/>
      <c r="F32" s="81"/>
      <c r="G32" s="177"/>
      <c r="H32" s="82"/>
      <c r="I32" s="200"/>
    </row>
    <row r="33" spans="1:9" ht="12" customHeight="1" x14ac:dyDescent="0.2">
      <c r="A33" s="79"/>
      <c r="B33" s="68"/>
      <c r="C33" s="69"/>
      <c r="D33" s="80"/>
      <c r="E33" s="80"/>
      <c r="F33" s="81"/>
      <c r="G33" s="177"/>
      <c r="H33" s="82"/>
      <c r="I33" s="200"/>
    </row>
    <row r="34" spans="1:9" ht="12" customHeight="1" x14ac:dyDescent="0.2">
      <c r="A34" s="79"/>
      <c r="B34" s="68"/>
      <c r="C34" s="69"/>
      <c r="D34" s="80"/>
      <c r="E34" s="80"/>
      <c r="F34" s="81"/>
      <c r="G34" s="177"/>
      <c r="H34" s="82"/>
      <c r="I34" s="200"/>
    </row>
    <row r="35" spans="1:9" ht="12" customHeight="1" x14ac:dyDescent="0.2">
      <c r="A35" s="79"/>
      <c r="B35" s="79"/>
      <c r="C35" s="80"/>
      <c r="D35" s="80"/>
      <c r="E35" s="80"/>
      <c r="F35" s="81"/>
      <c r="G35" s="177"/>
      <c r="H35" s="82"/>
      <c r="I35" s="200"/>
    </row>
    <row r="36" spans="1:9" ht="12" customHeight="1" x14ac:dyDescent="0.2">
      <c r="A36" s="79"/>
      <c r="B36" s="79"/>
      <c r="C36" s="80"/>
      <c r="D36" s="80"/>
      <c r="E36" s="80"/>
      <c r="F36" s="81"/>
      <c r="G36" s="177"/>
      <c r="H36" s="82"/>
      <c r="I36" s="200"/>
    </row>
    <row r="37" spans="1:9" ht="12" customHeight="1" x14ac:dyDescent="0.2">
      <c r="A37" s="79"/>
      <c r="B37" s="79"/>
      <c r="C37" s="80"/>
      <c r="D37" s="80"/>
      <c r="E37" s="80"/>
      <c r="F37" s="81"/>
      <c r="G37" s="177"/>
      <c r="H37" s="82"/>
      <c r="I37" s="200"/>
    </row>
    <row r="38" spans="1:9" ht="12" customHeight="1" x14ac:dyDescent="0.2">
      <c r="A38" s="79"/>
      <c r="B38" s="79"/>
      <c r="C38" s="80"/>
      <c r="D38" s="80"/>
      <c r="E38" s="80"/>
      <c r="F38" s="81"/>
      <c r="G38" s="177"/>
      <c r="H38" s="82"/>
      <c r="I38" s="200"/>
    </row>
    <row r="39" spans="1:9" ht="12" customHeight="1" x14ac:dyDescent="0.2">
      <c r="A39" s="79"/>
      <c r="B39" s="79"/>
      <c r="C39" s="80"/>
      <c r="D39" s="80"/>
      <c r="E39" s="80"/>
      <c r="F39" s="81"/>
      <c r="G39" s="177"/>
      <c r="H39" s="82"/>
      <c r="I39" s="200"/>
    </row>
    <row r="40" spans="1:9" ht="12" customHeight="1" x14ac:dyDescent="0.2">
      <c r="A40" s="79"/>
      <c r="B40" s="79"/>
      <c r="C40" s="80"/>
      <c r="D40" s="80"/>
      <c r="E40" s="80"/>
      <c r="F40" s="81"/>
      <c r="G40" s="177"/>
      <c r="H40" s="82"/>
      <c r="I40" s="200"/>
    </row>
    <row r="41" spans="1:9" ht="12" customHeight="1" x14ac:dyDescent="0.2">
      <c r="A41" s="79"/>
      <c r="B41" s="79"/>
      <c r="C41" s="80"/>
      <c r="D41" s="80"/>
      <c r="E41" s="80"/>
      <c r="F41" s="81"/>
      <c r="G41" s="177"/>
      <c r="H41" s="82"/>
      <c r="I41" s="200"/>
    </row>
    <row r="42" spans="1:9" ht="12" customHeight="1" x14ac:dyDescent="0.2">
      <c r="A42" s="79"/>
      <c r="B42" s="79"/>
      <c r="C42" s="80"/>
      <c r="D42" s="80"/>
      <c r="E42" s="80"/>
      <c r="F42" s="81"/>
      <c r="G42" s="177"/>
      <c r="H42" s="82"/>
      <c r="I42" s="200"/>
    </row>
    <row r="43" spans="1:9" ht="12" customHeight="1" x14ac:dyDescent="0.2">
      <c r="A43" s="79"/>
      <c r="B43" s="79"/>
      <c r="C43" s="80"/>
      <c r="D43" s="80"/>
      <c r="E43" s="80"/>
      <c r="F43" s="81"/>
      <c r="G43" s="177"/>
      <c r="H43" s="82"/>
      <c r="I43" s="200"/>
    </row>
    <row r="44" spans="1:9" ht="12" customHeight="1" x14ac:dyDescent="0.2">
      <c r="A44" s="79"/>
      <c r="B44" s="79"/>
      <c r="C44" s="80"/>
      <c r="D44" s="80"/>
      <c r="E44" s="80"/>
      <c r="F44" s="81"/>
      <c r="G44" s="177"/>
      <c r="H44" s="82"/>
      <c r="I44" s="200"/>
    </row>
    <row r="45" spans="1:9" ht="12" customHeight="1" x14ac:dyDescent="0.2">
      <c r="A45" s="79"/>
      <c r="B45" s="79"/>
      <c r="C45" s="80"/>
      <c r="D45" s="80"/>
      <c r="E45" s="80"/>
      <c r="F45" s="81"/>
      <c r="G45" s="177"/>
      <c r="H45" s="82"/>
      <c r="I45" s="200"/>
    </row>
    <row r="46" spans="1:9" ht="12" customHeight="1" x14ac:dyDescent="0.2">
      <c r="A46" s="79"/>
      <c r="B46" s="79"/>
      <c r="C46" s="80"/>
      <c r="D46" s="80"/>
      <c r="E46" s="80"/>
      <c r="F46" s="81"/>
      <c r="G46" s="177"/>
      <c r="H46" s="82"/>
      <c r="I46" s="200"/>
    </row>
    <row r="47" spans="1:9" ht="12" customHeight="1" x14ac:dyDescent="0.2">
      <c r="A47" s="79"/>
      <c r="B47" s="79"/>
      <c r="C47" s="80"/>
      <c r="D47" s="80"/>
      <c r="E47" s="80"/>
      <c r="F47" s="81"/>
      <c r="G47" s="177"/>
      <c r="H47" s="82"/>
      <c r="I47" s="200"/>
    </row>
    <row r="48" spans="1:9" ht="12" customHeight="1" x14ac:dyDescent="0.2">
      <c r="A48" s="79"/>
      <c r="B48" s="79"/>
      <c r="C48" s="80"/>
      <c r="D48" s="80"/>
      <c r="E48" s="80"/>
      <c r="F48" s="81"/>
      <c r="G48" s="177"/>
      <c r="H48" s="82"/>
      <c r="I48" s="200"/>
    </row>
    <row r="49" spans="1:9" ht="12" customHeight="1" x14ac:dyDescent="0.2">
      <c r="A49" s="79"/>
      <c r="B49" s="79"/>
      <c r="C49" s="80"/>
      <c r="D49" s="80"/>
      <c r="E49" s="80"/>
      <c r="F49" s="81"/>
      <c r="G49" s="177"/>
      <c r="H49" s="82"/>
      <c r="I49" s="200"/>
    </row>
    <row r="50" spans="1:9" ht="12" customHeight="1" x14ac:dyDescent="0.2">
      <c r="A50" s="79"/>
      <c r="B50" s="79"/>
      <c r="C50" s="80"/>
      <c r="D50" s="80"/>
      <c r="E50" s="80"/>
      <c r="F50" s="81"/>
      <c r="G50" s="177"/>
      <c r="H50" s="82"/>
      <c r="I50" s="200"/>
    </row>
    <row r="51" spans="1:9" ht="12" customHeight="1" x14ac:dyDescent="0.2">
      <c r="A51" s="79"/>
      <c r="B51" s="79"/>
      <c r="C51" s="80"/>
      <c r="D51" s="80"/>
      <c r="E51" s="80"/>
      <c r="F51" s="81"/>
      <c r="G51" s="177"/>
      <c r="H51" s="82"/>
      <c r="I51" s="200"/>
    </row>
    <row r="52" spans="1:9" ht="12" customHeight="1" x14ac:dyDescent="0.2">
      <c r="A52" s="79"/>
      <c r="B52" s="79"/>
      <c r="C52" s="80"/>
      <c r="D52" s="80"/>
      <c r="E52" s="80"/>
      <c r="F52" s="81"/>
      <c r="G52" s="177"/>
      <c r="H52" s="82"/>
      <c r="I52" s="200"/>
    </row>
    <row r="53" spans="1:9" ht="12" customHeight="1" x14ac:dyDescent="0.2">
      <c r="A53" s="79"/>
      <c r="B53" s="79"/>
      <c r="C53" s="80"/>
      <c r="D53" s="80"/>
      <c r="E53" s="80"/>
      <c r="F53" s="81"/>
      <c r="G53" s="177"/>
      <c r="H53" s="82"/>
      <c r="I53" s="200"/>
    </row>
    <row r="54" spans="1:9" ht="12" customHeight="1" x14ac:dyDescent="0.2">
      <c r="A54" s="79"/>
      <c r="B54" s="79"/>
      <c r="C54" s="80"/>
      <c r="D54" s="80"/>
      <c r="E54" s="80"/>
      <c r="F54" s="81"/>
      <c r="G54" s="177"/>
      <c r="H54" s="82"/>
      <c r="I54" s="200"/>
    </row>
    <row r="55" spans="1:9" ht="12" customHeight="1" x14ac:dyDescent="0.2">
      <c r="A55" s="79"/>
      <c r="B55" s="79"/>
      <c r="C55" s="80"/>
      <c r="D55" s="80"/>
      <c r="E55" s="80"/>
      <c r="F55" s="81"/>
      <c r="G55" s="177"/>
      <c r="H55" s="82"/>
      <c r="I55" s="200"/>
    </row>
    <row r="56" spans="1:9" ht="12" customHeight="1" x14ac:dyDescent="0.2">
      <c r="A56" s="79"/>
      <c r="B56" s="79"/>
      <c r="C56" s="80"/>
      <c r="D56" s="80"/>
      <c r="E56" s="80"/>
      <c r="F56" s="81"/>
      <c r="G56" s="177"/>
      <c r="H56" s="82"/>
      <c r="I56" s="200"/>
    </row>
    <row r="57" spans="1:9" ht="12" customHeight="1" x14ac:dyDescent="0.2">
      <c r="A57" s="79"/>
      <c r="B57" s="79"/>
      <c r="C57" s="80"/>
      <c r="D57" s="80"/>
      <c r="E57" s="80"/>
      <c r="F57" s="81"/>
      <c r="G57" s="177"/>
      <c r="H57" s="82"/>
      <c r="I57" s="200"/>
    </row>
    <row r="58" spans="1:9" ht="12" customHeight="1" x14ac:dyDescent="0.2">
      <c r="A58" s="79"/>
      <c r="B58" s="79"/>
      <c r="C58" s="80"/>
      <c r="D58" s="80"/>
      <c r="E58" s="80"/>
      <c r="F58" s="81"/>
      <c r="G58" s="177"/>
      <c r="H58" s="82"/>
      <c r="I58" s="200"/>
    </row>
    <row r="59" spans="1:9" ht="12" customHeight="1" x14ac:dyDescent="0.2">
      <c r="A59" s="79"/>
      <c r="B59" s="79"/>
      <c r="C59" s="80"/>
      <c r="D59" s="80"/>
      <c r="E59" s="80"/>
      <c r="F59" s="81"/>
      <c r="G59" s="177"/>
      <c r="H59" s="82"/>
      <c r="I59" s="200"/>
    </row>
    <row r="60" spans="1:9" ht="12" customHeight="1" x14ac:dyDescent="0.2">
      <c r="A60" s="79"/>
      <c r="B60" s="79"/>
      <c r="C60" s="80"/>
      <c r="D60" s="80"/>
      <c r="E60" s="80"/>
      <c r="F60" s="81"/>
      <c r="G60" s="177"/>
      <c r="H60" s="82"/>
      <c r="I60" s="200"/>
    </row>
    <row r="61" spans="1:9" ht="12" customHeight="1" x14ac:dyDescent="0.2">
      <c r="A61" s="87"/>
      <c r="B61" s="88"/>
      <c r="C61" s="88"/>
      <c r="D61" s="88"/>
      <c r="E61" s="88"/>
      <c r="F61" s="89"/>
      <c r="G61" s="178"/>
      <c r="H61" s="90"/>
      <c r="I61" s="214"/>
    </row>
    <row r="62" spans="1:9" ht="12" customHeight="1" x14ac:dyDescent="0.2">
      <c r="A62" s="79"/>
      <c r="B62" s="69" t="s">
        <v>186</v>
      </c>
      <c r="C62" s="80"/>
      <c r="D62" s="80"/>
      <c r="E62" s="80"/>
      <c r="F62" s="92"/>
      <c r="G62" s="179"/>
      <c r="H62" s="93"/>
      <c r="I62" s="141"/>
    </row>
    <row r="63" spans="1:9" ht="12" customHeight="1" x14ac:dyDescent="0.2">
      <c r="A63" s="94"/>
      <c r="B63" s="95"/>
      <c r="C63" s="95"/>
      <c r="D63" s="95"/>
      <c r="E63" s="95"/>
      <c r="F63" s="96"/>
      <c r="G63" s="180"/>
      <c r="H63" s="97"/>
      <c r="I63" s="215"/>
    </row>
    <row r="64" spans="1:9" ht="12" customHeight="1" x14ac:dyDescent="0.2">
      <c r="A64" s="60"/>
      <c r="B64" s="60"/>
      <c r="C64" s="60"/>
      <c r="D64" s="60"/>
      <c r="E64" s="60"/>
      <c r="F64" s="61"/>
      <c r="G64" s="171"/>
      <c r="H64" s="62"/>
      <c r="I64" s="220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325" max="65535" man="1"/>
  </rowBreaks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65"/>
  <sheetViews>
    <sheetView view="pageBreakPreview" topLeftCell="A22" zoomScale="85" zoomScaleNormal="100" zoomScaleSheetLayoutView="85" workbookViewId="0">
      <selection activeCell="H13" sqref="H13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customWidth="1"/>
  </cols>
  <sheetData>
    <row r="1" spans="1:9" ht="12" customHeight="1" x14ac:dyDescent="0.2">
      <c r="A1" s="60"/>
      <c r="B1" s="60"/>
      <c r="C1" s="60"/>
      <c r="D1" s="60"/>
      <c r="E1" s="60"/>
      <c r="F1" s="61"/>
      <c r="G1" s="179"/>
      <c r="H1" s="63"/>
      <c r="I1" s="63" t="s">
        <v>162</v>
      </c>
    </row>
    <row r="2" spans="1:9" ht="12" customHeight="1" x14ac:dyDescent="0.2">
      <c r="A2" s="60"/>
      <c r="B2" s="60"/>
      <c r="C2" s="60"/>
      <c r="D2" s="60"/>
      <c r="E2" s="60"/>
      <c r="F2" s="61"/>
      <c r="G2" s="179"/>
      <c r="H2" s="111"/>
      <c r="I2" s="112"/>
    </row>
    <row r="3" spans="1:9" ht="12" customHeight="1" x14ac:dyDescent="0.2">
      <c r="A3" s="64" t="s">
        <v>302</v>
      </c>
      <c r="B3" s="64"/>
      <c r="C3" s="65"/>
      <c r="D3" s="65"/>
      <c r="E3" s="65"/>
      <c r="F3" s="66"/>
      <c r="G3" s="172"/>
      <c r="H3" s="113"/>
      <c r="I3" s="64"/>
    </row>
    <row r="4" spans="1:9" ht="12" customHeight="1" x14ac:dyDescent="0.2">
      <c r="A4" s="68" t="s">
        <v>303</v>
      </c>
      <c r="B4" s="68" t="s">
        <v>304</v>
      </c>
      <c r="C4" s="69"/>
      <c r="D4" s="69"/>
      <c r="E4" s="69" t="s">
        <v>305</v>
      </c>
      <c r="F4" s="70" t="s">
        <v>306</v>
      </c>
      <c r="G4" s="173" t="s">
        <v>307</v>
      </c>
      <c r="H4" s="71" t="s">
        <v>308</v>
      </c>
      <c r="I4" s="72" t="s">
        <v>309</v>
      </c>
    </row>
    <row r="5" spans="1:9" ht="12" customHeight="1" x14ac:dyDescent="0.2">
      <c r="A5" s="73" t="s">
        <v>310</v>
      </c>
      <c r="B5" s="73" t="s">
        <v>311</v>
      </c>
      <c r="C5" s="74"/>
      <c r="D5" s="74"/>
      <c r="E5" s="74"/>
      <c r="F5" s="75"/>
      <c r="G5" s="174" t="s">
        <v>312</v>
      </c>
      <c r="H5" s="77"/>
      <c r="I5" s="78"/>
    </row>
    <row r="6" spans="1:9" ht="12" customHeight="1" x14ac:dyDescent="0.2">
      <c r="A6" s="79"/>
      <c r="B6" s="79"/>
      <c r="C6" s="80"/>
      <c r="D6" s="80"/>
      <c r="E6" s="80"/>
      <c r="F6" s="81"/>
      <c r="G6" s="177"/>
      <c r="H6" s="82"/>
      <c r="I6" s="48" t="str">
        <f t="shared" ref="I6:I21" si="0">IF(OR(AND(G6="Prov",H6="Sum"),(H6="PC Sum")),". . . . . . . . .00",IF(ISERR(G6*H6),"",IF(G6*H6=0,"",ROUND(G6*H6,2))))</f>
        <v/>
      </c>
    </row>
    <row r="7" spans="1:9" ht="12" customHeight="1" x14ac:dyDescent="0.2">
      <c r="A7" s="79" t="s">
        <v>313</v>
      </c>
      <c r="B7" s="68" t="s">
        <v>163</v>
      </c>
      <c r="C7" s="83" t="s">
        <v>164</v>
      </c>
      <c r="D7" s="83"/>
      <c r="E7" s="80"/>
      <c r="F7" s="81"/>
      <c r="G7" s="177"/>
      <c r="H7" s="82"/>
      <c r="I7" s="48" t="str">
        <f t="shared" si="0"/>
        <v/>
      </c>
    </row>
    <row r="8" spans="1:9" ht="12" customHeight="1" x14ac:dyDescent="0.2">
      <c r="A8" s="79" t="s">
        <v>165</v>
      </c>
      <c r="B8" s="79"/>
      <c r="C8" s="80"/>
      <c r="D8" s="80"/>
      <c r="E8" s="80"/>
      <c r="F8" s="81"/>
      <c r="G8" s="177"/>
      <c r="H8" s="82"/>
      <c r="I8" s="48" t="str">
        <f t="shared" si="0"/>
        <v/>
      </c>
    </row>
    <row r="9" spans="1:9" ht="12" customHeight="1" x14ac:dyDescent="0.2">
      <c r="A9" s="79"/>
      <c r="B9" s="79"/>
      <c r="C9" s="80"/>
      <c r="D9" s="80"/>
      <c r="E9" s="80"/>
      <c r="F9" s="81"/>
      <c r="G9" s="177"/>
      <c r="H9" s="82"/>
      <c r="I9" s="48" t="str">
        <f t="shared" si="0"/>
        <v/>
      </c>
    </row>
    <row r="10" spans="1:9" ht="12" customHeight="1" x14ac:dyDescent="0.2">
      <c r="A10" s="79"/>
      <c r="B10" s="79"/>
      <c r="C10" s="80"/>
      <c r="D10" s="80"/>
      <c r="E10" s="80"/>
      <c r="F10" s="81"/>
      <c r="G10" s="177"/>
      <c r="H10" s="82"/>
      <c r="I10" s="48" t="str">
        <f t="shared" si="0"/>
        <v/>
      </c>
    </row>
    <row r="11" spans="1:9" ht="12" customHeight="1" x14ac:dyDescent="0.2">
      <c r="A11" s="79" t="s">
        <v>334</v>
      </c>
      <c r="B11" s="68" t="s">
        <v>166</v>
      </c>
      <c r="C11" s="69" t="s">
        <v>167</v>
      </c>
      <c r="D11" s="80"/>
      <c r="E11" s="80"/>
      <c r="F11" s="81"/>
      <c r="G11" s="177"/>
      <c r="H11" s="82"/>
      <c r="I11" s="48" t="str">
        <f t="shared" si="0"/>
        <v/>
      </c>
    </row>
    <row r="12" spans="1:9" ht="12" customHeight="1" x14ac:dyDescent="0.2">
      <c r="A12" s="79" t="s">
        <v>68</v>
      </c>
      <c r="B12" s="79"/>
      <c r="C12" s="80"/>
      <c r="D12" s="80"/>
      <c r="E12" s="80"/>
      <c r="F12" s="81"/>
      <c r="G12" s="177"/>
      <c r="H12" s="82"/>
      <c r="I12" s="48" t="str">
        <f t="shared" si="0"/>
        <v/>
      </c>
    </row>
    <row r="13" spans="1:9" ht="12" customHeight="1" x14ac:dyDescent="0.2">
      <c r="A13" s="79"/>
      <c r="B13" s="79"/>
      <c r="C13" s="80" t="s">
        <v>40</v>
      </c>
      <c r="D13" s="80" t="s">
        <v>168</v>
      </c>
      <c r="E13" s="80"/>
      <c r="F13" s="81" t="s">
        <v>343</v>
      </c>
      <c r="G13" s="177">
        <v>1</v>
      </c>
      <c r="H13" s="82"/>
      <c r="I13" s="48"/>
    </row>
    <row r="14" spans="1:9" ht="12" customHeight="1" x14ac:dyDescent="0.2">
      <c r="A14" s="79"/>
      <c r="B14" s="79"/>
      <c r="C14" s="80"/>
      <c r="D14" s="80"/>
      <c r="E14" s="80"/>
      <c r="F14" s="81"/>
      <c r="G14" s="177"/>
      <c r="H14" s="84"/>
      <c r="I14" s="48"/>
    </row>
    <row r="15" spans="1:9" ht="12" customHeight="1" x14ac:dyDescent="0.2">
      <c r="A15" s="79" t="s">
        <v>345</v>
      </c>
      <c r="B15" s="68" t="s">
        <v>193</v>
      </c>
      <c r="C15" s="69" t="s">
        <v>194</v>
      </c>
      <c r="D15" s="80"/>
      <c r="E15" s="80"/>
      <c r="F15" s="81"/>
      <c r="G15" s="177"/>
      <c r="H15" s="82"/>
      <c r="I15" s="48"/>
    </row>
    <row r="16" spans="1:9" ht="12" customHeight="1" x14ac:dyDescent="0.2">
      <c r="A16" s="79"/>
      <c r="B16" s="68"/>
      <c r="C16" s="69" t="s">
        <v>161</v>
      </c>
      <c r="D16" s="80"/>
      <c r="E16" s="80"/>
      <c r="F16" s="81"/>
      <c r="G16" s="177"/>
      <c r="H16" s="82"/>
      <c r="I16" s="48"/>
    </row>
    <row r="17" spans="1:9" ht="12" customHeight="1" x14ac:dyDescent="0.2">
      <c r="A17" s="79"/>
      <c r="B17" s="79"/>
      <c r="C17" s="80"/>
      <c r="D17" s="80"/>
      <c r="E17" s="80"/>
      <c r="F17" s="81"/>
      <c r="G17" s="177"/>
      <c r="H17" s="82"/>
      <c r="I17" s="48"/>
    </row>
    <row r="18" spans="1:9" ht="12" customHeight="1" x14ac:dyDescent="0.2">
      <c r="A18" s="79"/>
      <c r="B18" s="79"/>
      <c r="C18" s="80" t="s">
        <v>40</v>
      </c>
      <c r="D18" s="277" t="s">
        <v>650</v>
      </c>
      <c r="E18" s="80"/>
      <c r="F18" s="81"/>
      <c r="G18" s="177"/>
      <c r="H18" s="82"/>
      <c r="I18" s="48"/>
    </row>
    <row r="19" spans="1:9" ht="12" customHeight="1" x14ac:dyDescent="0.2">
      <c r="A19" s="79"/>
      <c r="B19" s="79"/>
      <c r="C19" s="80"/>
      <c r="D19" s="277" t="s">
        <v>651</v>
      </c>
      <c r="E19" s="80"/>
      <c r="F19" s="81" t="s">
        <v>343</v>
      </c>
      <c r="G19" s="177">
        <v>1</v>
      </c>
      <c r="H19" s="82"/>
      <c r="I19" s="48"/>
    </row>
    <row r="20" spans="1:9" ht="12" customHeight="1" x14ac:dyDescent="0.2">
      <c r="A20" s="79"/>
      <c r="B20" s="68"/>
      <c r="C20" s="69"/>
      <c r="D20" s="80"/>
      <c r="E20" s="80"/>
      <c r="F20" s="81"/>
      <c r="G20" s="177"/>
      <c r="H20" s="82"/>
      <c r="I20" s="48"/>
    </row>
    <row r="21" spans="1:9" ht="12" customHeight="1" x14ac:dyDescent="0.2">
      <c r="A21" s="79" t="s">
        <v>350</v>
      </c>
      <c r="B21" s="68" t="s">
        <v>195</v>
      </c>
      <c r="C21" s="69" t="s">
        <v>196</v>
      </c>
      <c r="D21" s="80"/>
      <c r="E21" s="80"/>
      <c r="F21" s="81" t="s">
        <v>343</v>
      </c>
      <c r="G21" s="177">
        <v>1</v>
      </c>
      <c r="H21" s="82"/>
      <c r="I21" s="48"/>
    </row>
    <row r="22" spans="1:9" ht="12" customHeight="1" x14ac:dyDescent="0.2">
      <c r="A22" s="79"/>
      <c r="B22" s="79"/>
      <c r="C22" s="80"/>
      <c r="D22" s="80"/>
      <c r="E22" s="80"/>
      <c r="F22" s="81"/>
      <c r="G22" s="177"/>
      <c r="H22" s="82"/>
      <c r="I22" s="48"/>
    </row>
    <row r="23" spans="1:9" ht="12" customHeight="1" x14ac:dyDescent="0.2">
      <c r="A23" s="79"/>
      <c r="B23" s="79"/>
      <c r="C23" s="80"/>
      <c r="D23" s="80"/>
      <c r="E23" s="80"/>
      <c r="F23" s="81"/>
      <c r="G23" s="177"/>
      <c r="H23" s="82"/>
      <c r="I23" s="48"/>
    </row>
    <row r="24" spans="1:9" ht="12" customHeight="1" x14ac:dyDescent="0.2">
      <c r="A24" s="79"/>
      <c r="B24" s="68"/>
      <c r="C24" s="69"/>
      <c r="D24" s="80"/>
      <c r="E24" s="80"/>
      <c r="F24" s="81"/>
      <c r="G24" s="177"/>
      <c r="H24" s="82"/>
      <c r="I24" s="48"/>
    </row>
    <row r="25" spans="1:9" ht="12" customHeight="1" x14ac:dyDescent="0.2">
      <c r="A25" s="79"/>
      <c r="B25" s="68"/>
      <c r="C25" s="69"/>
      <c r="D25" s="80"/>
      <c r="E25" s="80"/>
      <c r="F25" s="81"/>
      <c r="G25" s="177"/>
      <c r="H25" s="82"/>
      <c r="I25" s="48"/>
    </row>
    <row r="26" spans="1:9" ht="12" customHeight="1" x14ac:dyDescent="0.2">
      <c r="A26" s="79"/>
      <c r="B26" s="79"/>
      <c r="C26" s="80"/>
      <c r="D26" s="80"/>
      <c r="E26" s="80"/>
      <c r="F26" s="81"/>
      <c r="G26" s="177"/>
      <c r="H26" s="82"/>
      <c r="I26" s="48"/>
    </row>
    <row r="27" spans="1:9" ht="12" customHeight="1" x14ac:dyDescent="0.2">
      <c r="A27" s="79"/>
      <c r="B27" s="79"/>
      <c r="C27" s="80"/>
      <c r="D27" s="80"/>
      <c r="E27" s="80"/>
      <c r="F27" s="81"/>
      <c r="G27" s="177"/>
      <c r="H27" s="82"/>
      <c r="I27" s="48"/>
    </row>
    <row r="28" spans="1:9" ht="12" customHeight="1" x14ac:dyDescent="0.2">
      <c r="A28" s="79"/>
      <c r="B28" s="79"/>
      <c r="C28" s="80"/>
      <c r="D28" s="80"/>
      <c r="E28" s="80"/>
      <c r="F28" s="81"/>
      <c r="G28" s="177"/>
      <c r="H28" s="82"/>
      <c r="I28" s="48"/>
    </row>
    <row r="29" spans="1:9" ht="12" customHeight="1" x14ac:dyDescent="0.2">
      <c r="A29" s="79"/>
      <c r="B29" s="68"/>
      <c r="C29" s="69"/>
      <c r="D29" s="80"/>
      <c r="E29" s="80"/>
      <c r="F29" s="81"/>
      <c r="G29" s="177"/>
      <c r="H29" s="82"/>
      <c r="I29" s="48"/>
    </row>
    <row r="30" spans="1:9" ht="12" customHeight="1" x14ac:dyDescent="0.2">
      <c r="A30" s="79"/>
      <c r="B30" s="68"/>
      <c r="C30" s="69"/>
      <c r="D30" s="80"/>
      <c r="E30" s="80"/>
      <c r="F30" s="81"/>
      <c r="G30" s="177"/>
      <c r="H30" s="82"/>
      <c r="I30" s="48"/>
    </row>
    <row r="31" spans="1:9" ht="12" customHeight="1" x14ac:dyDescent="0.2">
      <c r="A31" s="79"/>
      <c r="B31" s="79"/>
      <c r="C31" s="80"/>
      <c r="D31" s="80"/>
      <c r="E31" s="80"/>
      <c r="F31" s="81"/>
      <c r="G31" s="177"/>
      <c r="H31" s="82"/>
      <c r="I31" s="48"/>
    </row>
    <row r="32" spans="1:9" ht="12" customHeight="1" x14ac:dyDescent="0.2">
      <c r="A32" s="79"/>
      <c r="B32" s="79"/>
      <c r="C32" s="80"/>
      <c r="D32" s="80"/>
      <c r="E32" s="80"/>
      <c r="F32" s="81"/>
      <c r="G32" s="177"/>
      <c r="H32" s="82"/>
      <c r="I32" s="48"/>
    </row>
    <row r="33" spans="1:9" ht="12" customHeight="1" x14ac:dyDescent="0.2">
      <c r="A33" s="79"/>
      <c r="B33" s="79"/>
      <c r="C33" s="80"/>
      <c r="D33" s="80"/>
      <c r="E33" s="80"/>
      <c r="F33" s="81"/>
      <c r="G33" s="177"/>
      <c r="H33" s="82"/>
      <c r="I33" s="48"/>
    </row>
    <row r="34" spans="1:9" ht="12" customHeight="1" x14ac:dyDescent="0.2">
      <c r="A34" s="79"/>
      <c r="B34" s="79"/>
      <c r="C34" s="80"/>
      <c r="D34" s="80"/>
      <c r="E34" s="80"/>
      <c r="F34" s="81"/>
      <c r="G34" s="177"/>
      <c r="H34" s="82"/>
      <c r="I34" s="48"/>
    </row>
    <row r="35" spans="1:9" ht="12" customHeight="1" x14ac:dyDescent="0.2">
      <c r="A35" s="79"/>
      <c r="B35" s="79"/>
      <c r="C35" s="80"/>
      <c r="D35" s="80"/>
      <c r="E35" s="80"/>
      <c r="F35" s="81"/>
      <c r="G35" s="177"/>
      <c r="H35" s="82"/>
      <c r="I35" s="48"/>
    </row>
    <row r="36" spans="1:9" ht="12" customHeight="1" x14ac:dyDescent="0.2">
      <c r="A36" s="79"/>
      <c r="B36" s="79"/>
      <c r="C36" s="80"/>
      <c r="D36" s="80"/>
      <c r="E36" s="80"/>
      <c r="F36" s="81"/>
      <c r="G36" s="177"/>
      <c r="H36" s="82"/>
      <c r="I36" s="48"/>
    </row>
    <row r="37" spans="1:9" ht="12" customHeight="1" x14ac:dyDescent="0.2">
      <c r="A37" s="79"/>
      <c r="B37" s="79"/>
      <c r="C37" s="80"/>
      <c r="D37" s="80"/>
      <c r="E37" s="80"/>
      <c r="F37" s="81"/>
      <c r="G37" s="177"/>
      <c r="H37" s="82"/>
      <c r="I37" s="48"/>
    </row>
    <row r="38" spans="1:9" ht="12" customHeight="1" x14ac:dyDescent="0.2">
      <c r="A38" s="79"/>
      <c r="B38" s="68"/>
      <c r="C38" s="69"/>
      <c r="D38" s="80"/>
      <c r="E38" s="80"/>
      <c r="F38" s="81"/>
      <c r="G38" s="177"/>
      <c r="H38" s="82"/>
      <c r="I38" s="48"/>
    </row>
    <row r="39" spans="1:9" ht="12" customHeight="1" x14ac:dyDescent="0.2">
      <c r="A39" s="79"/>
      <c r="B39" s="68"/>
      <c r="C39" s="69"/>
      <c r="D39" s="80"/>
      <c r="E39" s="80"/>
      <c r="F39" s="81"/>
      <c r="G39" s="177"/>
      <c r="H39" s="82"/>
      <c r="I39" s="48"/>
    </row>
    <row r="40" spans="1:9" ht="12" customHeight="1" x14ac:dyDescent="0.2">
      <c r="A40" s="79"/>
      <c r="B40" s="79"/>
      <c r="C40" s="80"/>
      <c r="D40" s="80"/>
      <c r="E40" s="80"/>
      <c r="F40" s="81"/>
      <c r="G40" s="177"/>
      <c r="H40" s="82"/>
      <c r="I40" s="48"/>
    </row>
    <row r="41" spans="1:9" ht="12" customHeight="1" x14ac:dyDescent="0.2">
      <c r="A41" s="79"/>
      <c r="B41" s="79"/>
      <c r="C41" s="80"/>
      <c r="D41" s="80"/>
      <c r="E41" s="80"/>
      <c r="F41" s="81"/>
      <c r="G41" s="177"/>
      <c r="H41" s="82"/>
      <c r="I41" s="48"/>
    </row>
    <row r="42" spans="1:9" ht="12" customHeight="1" x14ac:dyDescent="0.2">
      <c r="A42" s="79"/>
      <c r="B42" s="79"/>
      <c r="C42" s="80"/>
      <c r="D42" s="80"/>
      <c r="E42" s="80"/>
      <c r="F42" s="81"/>
      <c r="G42" s="177"/>
      <c r="H42" s="82"/>
      <c r="I42" s="48"/>
    </row>
    <row r="43" spans="1:9" ht="12" customHeight="1" x14ac:dyDescent="0.2">
      <c r="A43" s="79"/>
      <c r="B43" s="79"/>
      <c r="C43" s="80"/>
      <c r="D43" s="80"/>
      <c r="E43" s="80"/>
      <c r="F43" s="81"/>
      <c r="G43" s="177"/>
      <c r="H43" s="82"/>
      <c r="I43" s="48"/>
    </row>
    <row r="44" spans="1:9" ht="12" customHeight="1" x14ac:dyDescent="0.2">
      <c r="A44" s="79"/>
      <c r="B44" s="79"/>
      <c r="C44" s="80"/>
      <c r="D44" s="80"/>
      <c r="E44" s="80"/>
      <c r="F44" s="81"/>
      <c r="G44" s="177"/>
      <c r="H44" s="82"/>
      <c r="I44" s="48"/>
    </row>
    <row r="45" spans="1:9" ht="12" customHeight="1" x14ac:dyDescent="0.2">
      <c r="A45" s="79"/>
      <c r="B45" s="79"/>
      <c r="C45" s="80"/>
      <c r="D45" s="80"/>
      <c r="E45" s="80"/>
      <c r="F45" s="81"/>
      <c r="G45" s="177"/>
      <c r="H45" s="82"/>
      <c r="I45" s="48"/>
    </row>
    <row r="46" spans="1:9" ht="12" customHeight="1" x14ac:dyDescent="0.2">
      <c r="A46" s="79"/>
      <c r="B46" s="79"/>
      <c r="C46" s="80"/>
      <c r="D46" s="80"/>
      <c r="E46" s="80"/>
      <c r="F46" s="81"/>
      <c r="G46" s="177"/>
      <c r="H46" s="82"/>
      <c r="I46" s="48"/>
    </row>
    <row r="47" spans="1:9" ht="12" customHeight="1" x14ac:dyDescent="0.2">
      <c r="A47" s="79"/>
      <c r="B47" s="79"/>
      <c r="C47" s="80"/>
      <c r="D47" s="80"/>
      <c r="E47" s="80"/>
      <c r="F47" s="81"/>
      <c r="G47" s="177"/>
      <c r="H47" s="82"/>
      <c r="I47" s="48"/>
    </row>
    <row r="48" spans="1:9" ht="12" customHeight="1" x14ac:dyDescent="0.2">
      <c r="A48" s="79"/>
      <c r="B48" s="68"/>
      <c r="C48" s="69"/>
      <c r="D48" s="80"/>
      <c r="E48" s="80"/>
      <c r="F48" s="81"/>
      <c r="G48" s="177"/>
      <c r="H48" s="82"/>
      <c r="I48" s="48"/>
    </row>
    <row r="49" spans="1:9" ht="12" customHeight="1" x14ac:dyDescent="0.2">
      <c r="A49" s="79"/>
      <c r="B49" s="79"/>
      <c r="C49" s="80"/>
      <c r="D49" s="80"/>
      <c r="E49" s="80"/>
      <c r="F49" s="81"/>
      <c r="G49" s="177"/>
      <c r="H49" s="82"/>
      <c r="I49" s="48"/>
    </row>
    <row r="50" spans="1:9" ht="12" customHeight="1" x14ac:dyDescent="0.2">
      <c r="A50" s="79"/>
      <c r="B50" s="79"/>
      <c r="C50" s="80"/>
      <c r="D50" s="80"/>
      <c r="E50" s="80"/>
      <c r="F50" s="81"/>
      <c r="G50" s="177"/>
      <c r="H50" s="82"/>
      <c r="I50" s="48"/>
    </row>
    <row r="51" spans="1:9" ht="12" customHeight="1" x14ac:dyDescent="0.2">
      <c r="A51" s="79"/>
      <c r="B51" s="68"/>
      <c r="C51" s="69"/>
      <c r="D51" s="80"/>
      <c r="E51" s="80"/>
      <c r="F51" s="81"/>
      <c r="G51" s="177"/>
      <c r="H51" s="82"/>
      <c r="I51" s="48"/>
    </row>
    <row r="52" spans="1:9" ht="12" customHeight="1" x14ac:dyDescent="0.2">
      <c r="A52" s="79"/>
      <c r="B52" s="68"/>
      <c r="C52" s="69"/>
      <c r="D52" s="80"/>
      <c r="E52" s="80"/>
      <c r="F52" s="81"/>
      <c r="G52" s="177"/>
      <c r="H52" s="82"/>
      <c r="I52" s="48"/>
    </row>
    <row r="53" spans="1:9" ht="12" customHeight="1" x14ac:dyDescent="0.2">
      <c r="A53" s="79"/>
      <c r="B53" s="79"/>
      <c r="C53" s="80"/>
      <c r="D53" s="80"/>
      <c r="E53" s="80"/>
      <c r="F53" s="81"/>
      <c r="G53" s="177"/>
      <c r="H53" s="82"/>
      <c r="I53" s="48"/>
    </row>
    <row r="54" spans="1:9" ht="12" customHeight="1" x14ac:dyDescent="0.2">
      <c r="A54" s="79"/>
      <c r="B54" s="79"/>
      <c r="C54" s="80"/>
      <c r="D54" s="80"/>
      <c r="E54" s="80"/>
      <c r="F54" s="81"/>
      <c r="G54" s="177"/>
      <c r="H54" s="82"/>
      <c r="I54" s="48"/>
    </row>
    <row r="55" spans="1:9" ht="12" customHeight="1" x14ac:dyDescent="0.2">
      <c r="A55" s="79"/>
      <c r="B55" s="79"/>
      <c r="C55" s="80"/>
      <c r="D55" s="80"/>
      <c r="E55" s="80"/>
      <c r="F55" s="81"/>
      <c r="G55" s="177"/>
      <c r="H55" s="82"/>
      <c r="I55" s="48"/>
    </row>
    <row r="56" spans="1:9" ht="12" customHeight="1" x14ac:dyDescent="0.2">
      <c r="A56" s="79"/>
      <c r="B56" s="79"/>
      <c r="C56" s="80"/>
      <c r="D56" s="80"/>
      <c r="E56" s="80"/>
      <c r="F56" s="81"/>
      <c r="G56" s="177"/>
      <c r="H56" s="82"/>
      <c r="I56" s="48"/>
    </row>
    <row r="57" spans="1:9" ht="12" customHeight="1" x14ac:dyDescent="0.2">
      <c r="A57" s="79"/>
      <c r="B57" s="79"/>
      <c r="C57" s="80"/>
      <c r="D57" s="80"/>
      <c r="E57" s="80"/>
      <c r="F57" s="81"/>
      <c r="G57" s="177"/>
      <c r="H57" s="82"/>
      <c r="I57" s="48"/>
    </row>
    <row r="58" spans="1:9" ht="12" customHeight="1" x14ac:dyDescent="0.2">
      <c r="A58" s="79"/>
      <c r="B58" s="79"/>
      <c r="C58" s="80"/>
      <c r="D58" s="80"/>
      <c r="E58" s="80"/>
      <c r="F58" s="81"/>
      <c r="G58" s="177"/>
      <c r="H58" s="82"/>
      <c r="I58" s="48"/>
    </row>
    <row r="59" spans="1:9" ht="12" customHeight="1" x14ac:dyDescent="0.2">
      <c r="A59" s="79"/>
      <c r="B59" s="79"/>
      <c r="C59" s="80"/>
      <c r="D59" s="80"/>
      <c r="E59" s="80"/>
      <c r="F59" s="81"/>
      <c r="G59" s="177"/>
      <c r="H59" s="82"/>
      <c r="I59" s="48"/>
    </row>
    <row r="60" spans="1:9" ht="12" customHeight="1" x14ac:dyDescent="0.2">
      <c r="A60" s="79"/>
      <c r="B60" s="79"/>
      <c r="C60" s="80"/>
      <c r="D60" s="80"/>
      <c r="E60" s="80"/>
      <c r="F60" s="81"/>
      <c r="G60" s="177"/>
      <c r="H60" s="82"/>
      <c r="I60" s="48"/>
    </row>
    <row r="61" spans="1:9" ht="12" customHeight="1" x14ac:dyDescent="0.2">
      <c r="A61" s="79"/>
      <c r="B61" s="79"/>
      <c r="C61" s="80"/>
      <c r="D61" s="80"/>
      <c r="E61" s="80"/>
      <c r="F61" s="81"/>
      <c r="G61" s="177"/>
      <c r="H61" s="82"/>
      <c r="I61" s="48"/>
    </row>
    <row r="62" spans="1:9" ht="12" customHeight="1" x14ac:dyDescent="0.2">
      <c r="A62" s="87"/>
      <c r="B62" s="88"/>
      <c r="C62" s="88"/>
      <c r="D62" s="88"/>
      <c r="E62" s="88"/>
      <c r="F62" s="89"/>
      <c r="G62" s="178"/>
      <c r="H62" s="90"/>
      <c r="I62" s="91"/>
    </row>
    <row r="63" spans="1:9" ht="12" customHeight="1" x14ac:dyDescent="0.2">
      <c r="A63" s="79"/>
      <c r="B63" s="69" t="s">
        <v>181</v>
      </c>
      <c r="C63" s="80"/>
      <c r="D63" s="80"/>
      <c r="E63" s="80"/>
      <c r="F63" s="92"/>
      <c r="G63" s="179"/>
      <c r="H63" s="93"/>
      <c r="I63" s="141"/>
    </row>
    <row r="64" spans="1:9" ht="12" customHeight="1" x14ac:dyDescent="0.2">
      <c r="A64" s="94"/>
      <c r="B64" s="95"/>
      <c r="C64" s="95"/>
      <c r="D64" s="95"/>
      <c r="E64" s="95"/>
      <c r="F64" s="96"/>
      <c r="G64" s="180"/>
      <c r="H64" s="97"/>
      <c r="I64" s="98"/>
    </row>
    <row r="65" spans="1:9" ht="12" customHeight="1" x14ac:dyDescent="0.2">
      <c r="A65" s="60"/>
      <c r="B65" s="60"/>
      <c r="C65" s="60"/>
      <c r="D65" s="60"/>
      <c r="E65" s="60"/>
      <c r="F65" s="61"/>
      <c r="G65" s="179"/>
      <c r="H65" s="93"/>
      <c r="I65" s="99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130" max="65535" man="1"/>
  </rowBreaks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89"/>
  <sheetViews>
    <sheetView view="pageBreakPreview" topLeftCell="A25" zoomScale="85" zoomScaleNormal="100" zoomScaleSheetLayoutView="85" workbookViewId="0">
      <selection activeCell="H13" sqref="H13:I65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60"/>
      <c r="B1" s="60"/>
      <c r="C1" s="60"/>
      <c r="D1" s="60"/>
      <c r="E1" s="60"/>
      <c r="F1" s="61"/>
      <c r="G1" s="171"/>
      <c r="H1" s="63"/>
      <c r="I1" s="209" t="s">
        <v>272</v>
      </c>
    </row>
    <row r="2" spans="1:9" ht="12" customHeight="1" x14ac:dyDescent="0.2">
      <c r="A2" s="60"/>
      <c r="B2" s="60"/>
      <c r="C2" s="60"/>
      <c r="D2" s="60"/>
      <c r="E2" s="60"/>
      <c r="F2" s="61"/>
      <c r="G2" s="171"/>
      <c r="H2" s="62"/>
      <c r="I2" s="210"/>
    </row>
    <row r="3" spans="1:9" ht="12" customHeight="1" x14ac:dyDescent="0.2">
      <c r="A3" s="64" t="s">
        <v>302</v>
      </c>
      <c r="B3" s="64"/>
      <c r="C3" s="65"/>
      <c r="D3" s="65"/>
      <c r="E3" s="65"/>
      <c r="F3" s="66"/>
      <c r="G3" s="172"/>
      <c r="H3" s="113"/>
      <c r="I3" s="227"/>
    </row>
    <row r="4" spans="1:9" ht="12" customHeight="1" x14ac:dyDescent="0.2">
      <c r="A4" s="68" t="s">
        <v>303</v>
      </c>
      <c r="B4" s="68" t="s">
        <v>304</v>
      </c>
      <c r="C4" s="69"/>
      <c r="D4" s="69"/>
      <c r="E4" s="69" t="s">
        <v>305</v>
      </c>
      <c r="F4" s="70" t="s">
        <v>306</v>
      </c>
      <c r="G4" s="173" t="s">
        <v>307</v>
      </c>
      <c r="H4" s="71" t="s">
        <v>308</v>
      </c>
      <c r="I4" s="212" t="s">
        <v>309</v>
      </c>
    </row>
    <row r="5" spans="1:9" ht="12" customHeight="1" x14ac:dyDescent="0.2">
      <c r="A5" s="73" t="s">
        <v>310</v>
      </c>
      <c r="B5" s="73" t="s">
        <v>311</v>
      </c>
      <c r="C5" s="74"/>
      <c r="D5" s="74"/>
      <c r="E5" s="74"/>
      <c r="F5" s="75"/>
      <c r="G5" s="174" t="s">
        <v>312</v>
      </c>
      <c r="H5" s="77"/>
      <c r="I5" s="213"/>
    </row>
    <row r="6" spans="1:9" ht="12" customHeight="1" x14ac:dyDescent="0.2">
      <c r="A6" s="79"/>
      <c r="B6" s="79"/>
      <c r="C6" s="80"/>
      <c r="D6" s="80"/>
      <c r="E6" s="80"/>
      <c r="F6" s="81"/>
      <c r="G6" s="177"/>
      <c r="H6" s="82"/>
      <c r="I6" s="200" t="str">
        <f t="shared" ref="I6:I20" si="0">IF(OR(AND(G6="Prov",H6="Sum"),(H6="PC Sum")),". . . . . . . . .00",IF(ISERR(G6*H6),"",IF(G6*H6=0,"",ROUND(G6*H6,2))))</f>
        <v/>
      </c>
    </row>
    <row r="7" spans="1:9" ht="12" customHeight="1" x14ac:dyDescent="0.2">
      <c r="A7" s="79" t="s">
        <v>313</v>
      </c>
      <c r="B7" s="68" t="s">
        <v>273</v>
      </c>
      <c r="C7" s="83" t="s">
        <v>274</v>
      </c>
      <c r="D7" s="83"/>
      <c r="E7" s="80"/>
      <c r="F7" s="81"/>
      <c r="G7" s="177"/>
      <c r="H7" s="82"/>
      <c r="I7" s="200" t="str">
        <f t="shared" si="0"/>
        <v/>
      </c>
    </row>
    <row r="8" spans="1:9" ht="12" customHeight="1" x14ac:dyDescent="0.2">
      <c r="A8" s="79" t="s">
        <v>275</v>
      </c>
      <c r="B8" s="79"/>
      <c r="C8" s="80"/>
      <c r="D8" s="80"/>
      <c r="E8" s="80"/>
      <c r="F8" s="81"/>
      <c r="G8" s="177"/>
      <c r="H8" s="82"/>
      <c r="I8" s="200" t="str">
        <f t="shared" si="0"/>
        <v/>
      </c>
    </row>
    <row r="9" spans="1:9" ht="12" customHeight="1" x14ac:dyDescent="0.2">
      <c r="A9" s="79"/>
      <c r="B9" s="79"/>
      <c r="C9" s="80"/>
      <c r="D9" s="80"/>
      <c r="E9" s="80"/>
      <c r="F9" s="81"/>
      <c r="G9" s="177"/>
      <c r="H9" s="82"/>
      <c r="I9" s="200" t="str">
        <f t="shared" si="0"/>
        <v/>
      </c>
    </row>
    <row r="10" spans="1:9" ht="12" customHeight="1" x14ac:dyDescent="0.2">
      <c r="A10" s="79"/>
      <c r="B10" s="79"/>
      <c r="C10" s="80"/>
      <c r="D10" s="80"/>
      <c r="E10" s="80"/>
      <c r="F10" s="81"/>
      <c r="G10" s="177"/>
      <c r="H10" s="82"/>
      <c r="I10" s="200" t="str">
        <f t="shared" si="0"/>
        <v/>
      </c>
    </row>
    <row r="11" spans="1:9" ht="12" customHeight="1" x14ac:dyDescent="0.2">
      <c r="A11" s="79" t="s">
        <v>44</v>
      </c>
      <c r="B11" s="68" t="s">
        <v>276</v>
      </c>
      <c r="C11" s="69" t="s">
        <v>277</v>
      </c>
      <c r="D11" s="69"/>
      <c r="E11" s="80"/>
      <c r="F11" s="81"/>
      <c r="G11" s="177"/>
      <c r="H11" s="82"/>
      <c r="I11" s="200" t="str">
        <f t="shared" si="0"/>
        <v/>
      </c>
    </row>
    <row r="12" spans="1:9" ht="12" customHeight="1" x14ac:dyDescent="0.2">
      <c r="A12" s="79"/>
      <c r="B12" s="79"/>
      <c r="C12" s="69" t="s">
        <v>278</v>
      </c>
      <c r="D12" s="69"/>
      <c r="E12" s="80"/>
      <c r="F12" s="81"/>
      <c r="G12" s="177"/>
      <c r="H12" s="82"/>
      <c r="I12" s="200" t="str">
        <f t="shared" si="0"/>
        <v/>
      </c>
    </row>
    <row r="13" spans="1:9" ht="12" customHeight="1" x14ac:dyDescent="0.2">
      <c r="A13" s="79"/>
      <c r="B13" s="79"/>
      <c r="C13" s="69" t="s">
        <v>279</v>
      </c>
      <c r="D13" s="69"/>
      <c r="E13" s="80"/>
      <c r="F13" s="81" t="s">
        <v>325</v>
      </c>
      <c r="G13" s="177">
        <v>135</v>
      </c>
      <c r="H13" s="82"/>
      <c r="I13" s="200"/>
    </row>
    <row r="14" spans="1:9" ht="12" customHeight="1" x14ac:dyDescent="0.2">
      <c r="A14" s="79"/>
      <c r="B14" s="79"/>
      <c r="C14" s="69"/>
      <c r="D14" s="69"/>
      <c r="E14" s="80"/>
      <c r="F14" s="81"/>
      <c r="G14" s="177"/>
      <c r="H14" s="82"/>
      <c r="I14" s="200"/>
    </row>
    <row r="15" spans="1:9" ht="12" customHeight="1" x14ac:dyDescent="0.2">
      <c r="A15" s="79" t="s">
        <v>281</v>
      </c>
      <c r="B15" s="68" t="s">
        <v>280</v>
      </c>
      <c r="C15" s="69" t="s">
        <v>291</v>
      </c>
      <c r="D15" s="80"/>
      <c r="E15" s="80"/>
      <c r="F15" s="81"/>
      <c r="G15" s="177"/>
      <c r="H15" s="82"/>
      <c r="I15" s="200"/>
    </row>
    <row r="16" spans="1:9" ht="12" customHeight="1" x14ac:dyDescent="0.2">
      <c r="A16" s="79" t="s">
        <v>13</v>
      </c>
      <c r="B16" s="79"/>
      <c r="C16" s="80"/>
      <c r="D16" s="80"/>
      <c r="E16" s="80"/>
      <c r="F16" s="81"/>
      <c r="G16" s="177"/>
      <c r="H16" s="84"/>
      <c r="I16" s="200"/>
    </row>
    <row r="17" spans="1:9" ht="12" customHeight="1" x14ac:dyDescent="0.2">
      <c r="A17" s="79"/>
      <c r="B17" s="79"/>
      <c r="C17" s="80"/>
      <c r="D17" s="80"/>
      <c r="E17" s="80"/>
      <c r="F17" s="81"/>
      <c r="G17" s="177"/>
      <c r="H17" s="82"/>
      <c r="I17" s="200"/>
    </row>
    <row r="18" spans="1:9" ht="12" customHeight="1" x14ac:dyDescent="0.2">
      <c r="A18" s="79"/>
      <c r="B18" s="79"/>
      <c r="C18" s="80" t="s">
        <v>45</v>
      </c>
      <c r="D18" s="80" t="s">
        <v>292</v>
      </c>
      <c r="E18" s="80"/>
      <c r="F18" s="81" t="s">
        <v>335</v>
      </c>
      <c r="G18" s="177">
        <v>2100</v>
      </c>
      <c r="H18" s="82"/>
      <c r="I18" s="200"/>
    </row>
    <row r="19" spans="1:9" ht="12" customHeight="1" x14ac:dyDescent="0.2">
      <c r="A19" s="79"/>
      <c r="B19" s="79"/>
      <c r="C19" s="80"/>
      <c r="D19" s="80"/>
      <c r="E19" s="80"/>
      <c r="F19" s="81"/>
      <c r="G19" s="177"/>
      <c r="H19" s="82"/>
      <c r="I19" s="200"/>
    </row>
    <row r="20" spans="1:9" ht="12" customHeight="1" x14ac:dyDescent="0.2">
      <c r="A20" s="79"/>
      <c r="B20" s="68"/>
      <c r="C20" s="69"/>
      <c r="D20" s="69"/>
      <c r="E20" s="80"/>
      <c r="F20" s="81"/>
      <c r="G20" s="177"/>
      <c r="H20" s="82"/>
      <c r="I20" s="200"/>
    </row>
    <row r="21" spans="1:9" ht="12" customHeight="1" x14ac:dyDescent="0.2">
      <c r="A21" s="79"/>
      <c r="B21" s="68"/>
      <c r="C21" s="69"/>
      <c r="D21" s="69"/>
      <c r="E21" s="80"/>
      <c r="F21" s="81"/>
      <c r="G21" s="177"/>
      <c r="H21" s="82"/>
      <c r="I21" s="200"/>
    </row>
    <row r="22" spans="1:9" ht="12" customHeight="1" x14ac:dyDescent="0.2">
      <c r="A22" s="79"/>
      <c r="B22" s="68"/>
      <c r="C22" s="69"/>
      <c r="D22" s="69"/>
      <c r="E22" s="80"/>
      <c r="F22" s="81"/>
      <c r="G22" s="177"/>
      <c r="H22" s="82"/>
      <c r="I22" s="200"/>
    </row>
    <row r="23" spans="1:9" ht="12" customHeight="1" x14ac:dyDescent="0.2">
      <c r="A23" s="79"/>
      <c r="B23" s="68"/>
      <c r="C23" s="69"/>
      <c r="D23" s="69"/>
      <c r="E23" s="80"/>
      <c r="F23" s="81"/>
      <c r="G23" s="177"/>
      <c r="H23" s="82"/>
      <c r="I23" s="200"/>
    </row>
    <row r="24" spans="1:9" ht="12" customHeight="1" x14ac:dyDescent="0.2">
      <c r="A24" s="79"/>
      <c r="B24" s="79"/>
      <c r="C24" s="80"/>
      <c r="D24" s="80"/>
      <c r="E24" s="80"/>
      <c r="F24" s="81"/>
      <c r="G24" s="177"/>
      <c r="H24" s="82"/>
      <c r="I24" s="200"/>
    </row>
    <row r="25" spans="1:9" ht="12" customHeight="1" x14ac:dyDescent="0.2">
      <c r="A25" s="79"/>
      <c r="B25" s="68"/>
      <c r="C25" s="69"/>
      <c r="D25" s="80"/>
      <c r="E25" s="80"/>
      <c r="F25" s="81"/>
      <c r="G25" s="177"/>
      <c r="H25" s="82"/>
      <c r="I25" s="200"/>
    </row>
    <row r="26" spans="1:9" ht="12" customHeight="1" x14ac:dyDescent="0.2">
      <c r="A26" s="79"/>
      <c r="B26" s="68"/>
      <c r="C26" s="69"/>
      <c r="D26" s="80"/>
      <c r="E26" s="80"/>
      <c r="F26" s="81"/>
      <c r="G26" s="177"/>
      <c r="H26" s="82"/>
      <c r="I26" s="200"/>
    </row>
    <row r="27" spans="1:9" ht="12" customHeight="1" x14ac:dyDescent="0.2">
      <c r="A27" s="79"/>
      <c r="B27" s="79"/>
      <c r="C27" s="80"/>
      <c r="D27" s="80"/>
      <c r="E27" s="80"/>
      <c r="F27" s="81"/>
      <c r="G27" s="177"/>
      <c r="H27" s="82"/>
      <c r="I27" s="200"/>
    </row>
    <row r="28" spans="1:9" ht="12" customHeight="1" x14ac:dyDescent="0.2">
      <c r="A28" s="79"/>
      <c r="B28" s="79"/>
      <c r="C28" s="80"/>
      <c r="D28" s="80"/>
      <c r="E28" s="80"/>
      <c r="F28" s="81"/>
      <c r="G28" s="177"/>
      <c r="H28" s="82"/>
      <c r="I28" s="200"/>
    </row>
    <row r="29" spans="1:9" ht="12" customHeight="1" x14ac:dyDescent="0.2">
      <c r="A29" s="79"/>
      <c r="B29" s="79"/>
      <c r="C29" s="80"/>
      <c r="D29" s="80"/>
      <c r="E29" s="80"/>
      <c r="F29" s="81"/>
      <c r="G29" s="177"/>
      <c r="H29" s="82"/>
      <c r="I29" s="200"/>
    </row>
    <row r="30" spans="1:9" ht="12" customHeight="1" x14ac:dyDescent="0.2">
      <c r="A30" s="79"/>
      <c r="B30" s="79"/>
      <c r="C30" s="80"/>
      <c r="D30" s="80"/>
      <c r="E30" s="80"/>
      <c r="F30" s="81"/>
      <c r="G30" s="177"/>
      <c r="H30" s="82"/>
      <c r="I30" s="200"/>
    </row>
    <row r="31" spans="1:9" ht="12" customHeight="1" x14ac:dyDescent="0.2">
      <c r="A31" s="79"/>
      <c r="B31" s="79"/>
      <c r="C31" s="80"/>
      <c r="D31" s="80"/>
      <c r="E31" s="80"/>
      <c r="F31" s="81"/>
      <c r="G31" s="177"/>
      <c r="H31" s="82"/>
      <c r="I31" s="200"/>
    </row>
    <row r="32" spans="1:9" ht="12" customHeight="1" x14ac:dyDescent="0.2">
      <c r="A32" s="79"/>
      <c r="B32" s="79"/>
      <c r="C32" s="80"/>
      <c r="D32" s="80"/>
      <c r="E32" s="80"/>
      <c r="F32" s="81"/>
      <c r="G32" s="177"/>
      <c r="H32" s="82"/>
      <c r="I32" s="200"/>
    </row>
    <row r="33" spans="1:9" ht="12" customHeight="1" x14ac:dyDescent="0.2">
      <c r="A33" s="79"/>
      <c r="B33" s="79"/>
      <c r="C33" s="80"/>
      <c r="D33" s="80"/>
      <c r="E33" s="80"/>
      <c r="F33" s="81"/>
      <c r="G33" s="177"/>
      <c r="H33" s="82"/>
      <c r="I33" s="200"/>
    </row>
    <row r="34" spans="1:9" ht="12" customHeight="1" x14ac:dyDescent="0.2">
      <c r="A34" s="79"/>
      <c r="B34" s="79"/>
      <c r="C34" s="80"/>
      <c r="D34" s="80"/>
      <c r="E34" s="80"/>
      <c r="F34" s="81"/>
      <c r="G34" s="177"/>
      <c r="H34" s="82"/>
      <c r="I34" s="200"/>
    </row>
    <row r="35" spans="1:9" ht="12" customHeight="1" x14ac:dyDescent="0.2">
      <c r="A35" s="79"/>
      <c r="B35" s="79"/>
      <c r="C35" s="80"/>
      <c r="D35" s="80"/>
      <c r="E35" s="80"/>
      <c r="F35" s="81"/>
      <c r="G35" s="177"/>
      <c r="H35" s="82"/>
      <c r="I35" s="200"/>
    </row>
    <row r="36" spans="1:9" ht="12" customHeight="1" x14ac:dyDescent="0.2">
      <c r="A36" s="79"/>
      <c r="B36" s="79"/>
      <c r="C36" s="80"/>
      <c r="D36" s="80"/>
      <c r="E36" s="80"/>
      <c r="F36" s="81"/>
      <c r="G36" s="177"/>
      <c r="H36" s="82"/>
      <c r="I36" s="200"/>
    </row>
    <row r="37" spans="1:9" ht="12" customHeight="1" x14ac:dyDescent="0.2">
      <c r="A37" s="79"/>
      <c r="B37" s="79"/>
      <c r="C37" s="80"/>
      <c r="D37" s="80"/>
      <c r="E37" s="80"/>
      <c r="F37" s="81"/>
      <c r="G37" s="177"/>
      <c r="H37" s="82"/>
      <c r="I37" s="200"/>
    </row>
    <row r="38" spans="1:9" ht="12" customHeight="1" x14ac:dyDescent="0.2">
      <c r="A38" s="79"/>
      <c r="B38" s="79"/>
      <c r="C38" s="80"/>
      <c r="D38" s="80"/>
      <c r="E38" s="80"/>
      <c r="F38" s="81"/>
      <c r="G38" s="177"/>
      <c r="H38" s="82"/>
      <c r="I38" s="200"/>
    </row>
    <row r="39" spans="1:9" ht="12" customHeight="1" x14ac:dyDescent="0.2">
      <c r="A39" s="79"/>
      <c r="B39" s="79"/>
      <c r="C39" s="80"/>
      <c r="D39" s="80"/>
      <c r="E39" s="80"/>
      <c r="F39" s="81"/>
      <c r="G39" s="177"/>
      <c r="H39" s="82"/>
      <c r="I39" s="200"/>
    </row>
    <row r="40" spans="1:9" ht="12" customHeight="1" x14ac:dyDescent="0.2">
      <c r="A40" s="79"/>
      <c r="B40" s="79"/>
      <c r="C40" s="80"/>
      <c r="D40" s="80"/>
      <c r="E40" s="80"/>
      <c r="F40" s="81"/>
      <c r="G40" s="177"/>
      <c r="H40" s="82"/>
      <c r="I40" s="200"/>
    </row>
    <row r="41" spans="1:9" ht="12" customHeight="1" x14ac:dyDescent="0.2">
      <c r="A41" s="79"/>
      <c r="B41" s="79"/>
      <c r="C41" s="80"/>
      <c r="D41" s="80"/>
      <c r="E41" s="80"/>
      <c r="F41" s="81"/>
      <c r="G41" s="177"/>
      <c r="H41" s="82"/>
      <c r="I41" s="200"/>
    </row>
    <row r="42" spans="1:9" ht="12" customHeight="1" x14ac:dyDescent="0.2">
      <c r="A42" s="79"/>
      <c r="B42" s="79"/>
      <c r="C42" s="80"/>
      <c r="D42" s="80"/>
      <c r="E42" s="80"/>
      <c r="F42" s="81"/>
      <c r="G42" s="177"/>
      <c r="H42" s="82"/>
      <c r="I42" s="200"/>
    </row>
    <row r="43" spans="1:9" ht="12" customHeight="1" x14ac:dyDescent="0.2">
      <c r="A43" s="79"/>
      <c r="B43" s="79"/>
      <c r="C43" s="80"/>
      <c r="D43" s="80"/>
      <c r="E43" s="80"/>
      <c r="F43" s="81"/>
      <c r="G43" s="177"/>
      <c r="H43" s="82"/>
      <c r="I43" s="200"/>
    </row>
    <row r="44" spans="1:9" ht="12" customHeight="1" x14ac:dyDescent="0.2">
      <c r="A44" s="79"/>
      <c r="B44" s="79"/>
      <c r="C44" s="80"/>
      <c r="D44" s="80"/>
      <c r="E44" s="80"/>
      <c r="F44" s="81"/>
      <c r="G44" s="177"/>
      <c r="H44" s="82"/>
      <c r="I44" s="200"/>
    </row>
    <row r="45" spans="1:9" ht="12" customHeight="1" x14ac:dyDescent="0.2">
      <c r="A45" s="79"/>
      <c r="B45" s="79"/>
      <c r="C45" s="80"/>
      <c r="D45" s="80"/>
      <c r="E45" s="80"/>
      <c r="F45" s="81"/>
      <c r="G45" s="177"/>
      <c r="H45" s="82"/>
      <c r="I45" s="200"/>
    </row>
    <row r="46" spans="1:9" ht="12" customHeight="1" x14ac:dyDescent="0.2">
      <c r="A46" s="79"/>
      <c r="B46" s="79"/>
      <c r="C46" s="80"/>
      <c r="D46" s="80"/>
      <c r="E46" s="80"/>
      <c r="F46" s="81"/>
      <c r="G46" s="177"/>
      <c r="H46" s="82"/>
      <c r="I46" s="200"/>
    </row>
    <row r="47" spans="1:9" ht="12" customHeight="1" x14ac:dyDescent="0.2">
      <c r="A47" s="79"/>
      <c r="B47" s="79"/>
      <c r="C47" s="80"/>
      <c r="D47" s="80"/>
      <c r="E47" s="80"/>
      <c r="F47" s="81"/>
      <c r="G47" s="177"/>
      <c r="H47" s="82"/>
      <c r="I47" s="200"/>
    </row>
    <row r="48" spans="1:9" ht="12" customHeight="1" x14ac:dyDescent="0.2">
      <c r="A48" s="79"/>
      <c r="B48" s="68"/>
      <c r="C48" s="69"/>
      <c r="D48" s="69"/>
      <c r="E48" s="80"/>
      <c r="F48" s="81"/>
      <c r="G48" s="177"/>
      <c r="H48" s="82"/>
      <c r="I48" s="200"/>
    </row>
    <row r="49" spans="1:9" ht="12" customHeight="1" x14ac:dyDescent="0.2">
      <c r="A49" s="79"/>
      <c r="B49" s="68"/>
      <c r="C49" s="69"/>
      <c r="D49" s="69"/>
      <c r="E49" s="80"/>
      <c r="F49" s="81"/>
      <c r="G49" s="177"/>
      <c r="H49" s="82"/>
      <c r="I49" s="200"/>
    </row>
    <row r="50" spans="1:9" ht="12" customHeight="1" x14ac:dyDescent="0.2">
      <c r="A50" s="79"/>
      <c r="B50" s="79"/>
      <c r="C50" s="80"/>
      <c r="D50" s="80"/>
      <c r="E50" s="80"/>
      <c r="F50" s="81"/>
      <c r="G50" s="177"/>
      <c r="H50" s="82"/>
      <c r="I50" s="200"/>
    </row>
    <row r="51" spans="1:9" ht="12" customHeight="1" x14ac:dyDescent="0.2">
      <c r="A51" s="79"/>
      <c r="B51" s="79"/>
      <c r="C51" s="80"/>
      <c r="D51" s="80"/>
      <c r="E51" s="80"/>
      <c r="F51" s="81"/>
      <c r="G51" s="177"/>
      <c r="H51" s="82"/>
      <c r="I51" s="200"/>
    </row>
    <row r="52" spans="1:9" ht="12" customHeight="1" x14ac:dyDescent="0.2">
      <c r="A52" s="79"/>
      <c r="B52" s="79"/>
      <c r="C52" s="80"/>
      <c r="D52" s="80"/>
      <c r="E52" s="80"/>
      <c r="F52" s="81"/>
      <c r="G52" s="177"/>
      <c r="H52" s="82"/>
      <c r="I52" s="200"/>
    </row>
    <row r="53" spans="1:9" ht="12" customHeight="1" x14ac:dyDescent="0.2">
      <c r="A53" s="79"/>
      <c r="B53" s="79"/>
      <c r="C53" s="80"/>
      <c r="D53" s="80"/>
      <c r="E53" s="80"/>
      <c r="F53" s="81"/>
      <c r="G53" s="177"/>
      <c r="H53" s="82"/>
      <c r="I53" s="200"/>
    </row>
    <row r="54" spans="1:9" ht="12" customHeight="1" x14ac:dyDescent="0.2">
      <c r="A54" s="79"/>
      <c r="B54" s="79"/>
      <c r="C54" s="80"/>
      <c r="D54" s="80"/>
      <c r="E54" s="80"/>
      <c r="F54" s="81"/>
      <c r="G54" s="177"/>
      <c r="H54" s="82"/>
      <c r="I54" s="200"/>
    </row>
    <row r="55" spans="1:9" ht="12" customHeight="1" x14ac:dyDescent="0.2">
      <c r="A55" s="79"/>
      <c r="B55" s="79"/>
      <c r="C55" s="80"/>
      <c r="D55" s="80"/>
      <c r="E55" s="80"/>
      <c r="F55" s="81"/>
      <c r="G55" s="177"/>
      <c r="H55" s="82"/>
      <c r="I55" s="200"/>
    </row>
    <row r="56" spans="1:9" ht="12" customHeight="1" x14ac:dyDescent="0.2">
      <c r="A56" s="79"/>
      <c r="B56" s="79"/>
      <c r="C56" s="80"/>
      <c r="D56" s="80"/>
      <c r="E56" s="80"/>
      <c r="F56" s="81"/>
      <c r="G56" s="177"/>
      <c r="H56" s="82"/>
      <c r="I56" s="200"/>
    </row>
    <row r="57" spans="1:9" ht="12" customHeight="1" x14ac:dyDescent="0.2">
      <c r="A57" s="79"/>
      <c r="B57" s="79"/>
      <c r="C57" s="80"/>
      <c r="D57" s="80"/>
      <c r="E57" s="80"/>
      <c r="F57" s="81"/>
      <c r="G57" s="177"/>
      <c r="H57" s="82"/>
      <c r="I57" s="200"/>
    </row>
    <row r="58" spans="1:9" ht="12" customHeight="1" x14ac:dyDescent="0.2">
      <c r="A58" s="79"/>
      <c r="B58" s="79"/>
      <c r="C58" s="80"/>
      <c r="D58" s="80"/>
      <c r="E58" s="80"/>
      <c r="F58" s="81"/>
      <c r="G58" s="177"/>
      <c r="H58" s="82"/>
      <c r="I58" s="200"/>
    </row>
    <row r="59" spans="1:9" ht="12" customHeight="1" x14ac:dyDescent="0.2">
      <c r="A59" s="79"/>
      <c r="B59" s="79"/>
      <c r="C59" s="80"/>
      <c r="D59" s="80"/>
      <c r="E59" s="80"/>
      <c r="F59" s="81"/>
      <c r="G59" s="177"/>
      <c r="H59" s="82"/>
      <c r="I59" s="200"/>
    </row>
    <row r="60" spans="1:9" ht="12" customHeight="1" x14ac:dyDescent="0.2">
      <c r="A60" s="79"/>
      <c r="B60" s="79"/>
      <c r="C60" s="80"/>
      <c r="D60" s="80"/>
      <c r="E60" s="80"/>
      <c r="F60" s="81"/>
      <c r="G60" s="177"/>
      <c r="H60" s="82"/>
      <c r="I60" s="200"/>
    </row>
    <row r="61" spans="1:9" ht="12" customHeight="1" x14ac:dyDescent="0.2">
      <c r="A61" s="79"/>
      <c r="B61" s="79"/>
      <c r="C61" s="80"/>
      <c r="D61" s="80"/>
      <c r="E61" s="80"/>
      <c r="F61" s="81"/>
      <c r="G61" s="177"/>
      <c r="H61" s="82"/>
      <c r="I61" s="200"/>
    </row>
    <row r="62" spans="1:9" ht="12" customHeight="1" x14ac:dyDescent="0.2">
      <c r="A62" s="87"/>
      <c r="B62" s="88"/>
      <c r="C62" s="88"/>
      <c r="D62" s="88"/>
      <c r="E62" s="88"/>
      <c r="F62" s="89"/>
      <c r="G62" s="178"/>
      <c r="H62" s="90"/>
      <c r="I62" s="214"/>
    </row>
    <row r="63" spans="1:9" ht="12" customHeight="1" x14ac:dyDescent="0.2">
      <c r="A63" s="79"/>
      <c r="B63" s="69" t="s">
        <v>293</v>
      </c>
      <c r="C63" s="80"/>
      <c r="D63" s="80"/>
      <c r="E63" s="80"/>
      <c r="F63" s="92"/>
      <c r="G63" s="179"/>
      <c r="H63" s="93"/>
      <c r="I63" s="141"/>
    </row>
    <row r="64" spans="1:9" ht="12" customHeight="1" x14ac:dyDescent="0.2">
      <c r="A64" s="94"/>
      <c r="B64" s="95"/>
      <c r="C64" s="95"/>
      <c r="D64" s="95"/>
      <c r="E64" s="95"/>
      <c r="F64" s="96"/>
      <c r="G64" s="180"/>
      <c r="H64" s="97"/>
      <c r="I64" s="215"/>
    </row>
    <row r="65" spans="1:9" ht="12" customHeight="1" x14ac:dyDescent="0.2">
      <c r="A65" s="60"/>
      <c r="B65" s="60"/>
      <c r="C65" s="60"/>
      <c r="D65" s="60"/>
      <c r="E65" s="60"/>
      <c r="F65" s="61"/>
      <c r="G65" s="171"/>
      <c r="H65" s="62"/>
      <c r="I65" s="210"/>
    </row>
    <row r="66" spans="1:9" x14ac:dyDescent="0.2">
      <c r="A66" s="60"/>
      <c r="B66" s="60"/>
      <c r="C66" s="60"/>
      <c r="D66" s="60"/>
      <c r="E66" s="60"/>
      <c r="F66" s="61"/>
      <c r="G66" s="171"/>
      <c r="H66" s="62"/>
      <c r="I66" s="221"/>
    </row>
    <row r="67" spans="1:9" x14ac:dyDescent="0.2">
      <c r="A67" s="60"/>
      <c r="B67" s="60"/>
      <c r="C67" s="60"/>
      <c r="D67" s="60"/>
      <c r="E67" s="60"/>
      <c r="F67" s="61"/>
      <c r="G67" s="171"/>
      <c r="H67" s="62"/>
      <c r="I67" s="210"/>
    </row>
    <row r="68" spans="1:9" x14ac:dyDescent="0.2">
      <c r="A68" s="60"/>
      <c r="B68" s="60"/>
      <c r="C68" s="60"/>
      <c r="D68" s="60"/>
      <c r="E68" s="60"/>
      <c r="F68" s="61"/>
      <c r="G68" s="171"/>
      <c r="H68" s="62"/>
      <c r="I68" s="210"/>
    </row>
    <row r="69" spans="1:9" x14ac:dyDescent="0.2">
      <c r="A69" s="60"/>
      <c r="B69" s="60"/>
      <c r="C69" s="60"/>
      <c r="D69" s="60"/>
      <c r="E69" s="60"/>
      <c r="F69" s="61"/>
      <c r="G69" s="171"/>
      <c r="H69" s="62"/>
      <c r="I69" s="210"/>
    </row>
    <row r="70" spans="1:9" x14ac:dyDescent="0.2">
      <c r="A70" s="60"/>
      <c r="B70" s="60"/>
      <c r="C70" s="60"/>
      <c r="D70" s="60"/>
      <c r="E70" s="60"/>
      <c r="F70" s="61"/>
      <c r="G70" s="171"/>
      <c r="H70" s="62"/>
      <c r="I70" s="210"/>
    </row>
    <row r="71" spans="1:9" x14ac:dyDescent="0.2">
      <c r="A71" s="60"/>
      <c r="B71" s="60"/>
      <c r="C71" s="60"/>
      <c r="D71" s="60"/>
      <c r="E71" s="60"/>
      <c r="F71" s="61"/>
      <c r="G71" s="171"/>
      <c r="H71" s="62"/>
      <c r="I71" s="210"/>
    </row>
    <row r="72" spans="1:9" x14ac:dyDescent="0.2">
      <c r="A72" s="60"/>
      <c r="B72" s="60"/>
      <c r="C72" s="60"/>
      <c r="D72" s="60"/>
      <c r="E72" s="60"/>
      <c r="F72" s="61"/>
      <c r="G72" s="171"/>
      <c r="H72" s="62"/>
      <c r="I72" s="210"/>
    </row>
    <row r="73" spans="1:9" x14ac:dyDescent="0.2">
      <c r="A73" s="60"/>
      <c r="B73" s="60"/>
      <c r="C73" s="60"/>
      <c r="D73" s="60"/>
      <c r="E73" s="60"/>
      <c r="F73" s="61"/>
      <c r="G73" s="171"/>
      <c r="H73" s="62"/>
      <c r="I73" s="210"/>
    </row>
    <row r="74" spans="1:9" x14ac:dyDescent="0.2">
      <c r="A74" s="60"/>
      <c r="B74" s="60"/>
      <c r="C74" s="60"/>
      <c r="D74" s="60"/>
      <c r="E74" s="60"/>
      <c r="F74" s="61"/>
      <c r="G74" s="171"/>
      <c r="H74" s="62"/>
      <c r="I74" s="210"/>
    </row>
    <row r="75" spans="1:9" x14ac:dyDescent="0.2">
      <c r="A75" s="60"/>
      <c r="B75" s="60"/>
      <c r="C75" s="60"/>
      <c r="D75" s="60"/>
      <c r="E75" s="60"/>
      <c r="F75" s="61"/>
      <c r="G75" s="171"/>
      <c r="H75" s="62"/>
      <c r="I75" s="210"/>
    </row>
    <row r="76" spans="1:9" x14ac:dyDescent="0.2">
      <c r="A76" s="60"/>
      <c r="B76" s="60"/>
      <c r="C76" s="60"/>
      <c r="D76" s="60"/>
      <c r="E76" s="60"/>
      <c r="F76" s="61"/>
      <c r="G76" s="171"/>
      <c r="H76" s="62"/>
      <c r="I76" s="210"/>
    </row>
    <row r="77" spans="1:9" x14ac:dyDescent="0.2">
      <c r="A77" s="60"/>
      <c r="B77" s="60"/>
      <c r="C77" s="60"/>
      <c r="D77" s="60"/>
      <c r="E77" s="60"/>
      <c r="F77" s="61"/>
      <c r="G77" s="171"/>
      <c r="H77" s="62"/>
      <c r="I77" s="210"/>
    </row>
    <row r="78" spans="1:9" x14ac:dyDescent="0.2">
      <c r="A78" s="60"/>
      <c r="B78" s="60"/>
      <c r="C78" s="60"/>
      <c r="D78" s="60"/>
      <c r="E78" s="60"/>
      <c r="F78" s="61"/>
      <c r="G78" s="171"/>
      <c r="H78" s="62"/>
      <c r="I78" s="210"/>
    </row>
    <row r="79" spans="1:9" x14ac:dyDescent="0.2">
      <c r="A79" s="60"/>
      <c r="B79" s="60"/>
      <c r="C79" s="60"/>
      <c r="D79" s="60"/>
      <c r="E79" s="60"/>
      <c r="F79" s="61"/>
      <c r="G79" s="171"/>
      <c r="H79" s="62"/>
      <c r="I79" s="210"/>
    </row>
    <row r="80" spans="1:9" x14ac:dyDescent="0.2">
      <c r="A80" s="60"/>
      <c r="B80" s="60"/>
      <c r="C80" s="60"/>
      <c r="D80" s="60"/>
      <c r="E80" s="60"/>
      <c r="F80" s="61"/>
      <c r="G80" s="171"/>
      <c r="H80" s="62"/>
      <c r="I80" s="210"/>
    </row>
    <row r="81" spans="1:9" x14ac:dyDescent="0.2">
      <c r="A81" s="60"/>
      <c r="B81" s="60"/>
      <c r="C81" s="60"/>
      <c r="D81" s="60"/>
      <c r="E81" s="60"/>
      <c r="F81" s="61"/>
      <c r="G81" s="171"/>
      <c r="H81" s="62"/>
      <c r="I81" s="210"/>
    </row>
    <row r="82" spans="1:9" x14ac:dyDescent="0.2">
      <c r="A82" s="60"/>
      <c r="B82" s="60"/>
      <c r="C82" s="60"/>
      <c r="D82" s="60"/>
      <c r="E82" s="60"/>
      <c r="F82" s="61"/>
      <c r="G82" s="171"/>
      <c r="H82" s="62"/>
      <c r="I82" s="210"/>
    </row>
    <row r="83" spans="1:9" x14ac:dyDescent="0.2">
      <c r="A83" s="60"/>
      <c r="B83" s="60"/>
      <c r="C83" s="60"/>
      <c r="D83" s="60"/>
      <c r="E83" s="60"/>
      <c r="F83" s="61"/>
      <c r="G83" s="171"/>
      <c r="H83" s="62"/>
      <c r="I83" s="210"/>
    </row>
    <row r="84" spans="1:9" x14ac:dyDescent="0.2">
      <c r="A84" s="60"/>
      <c r="B84" s="60"/>
      <c r="C84" s="60"/>
      <c r="D84" s="60"/>
      <c r="E84" s="60"/>
      <c r="F84" s="61"/>
      <c r="G84" s="171"/>
      <c r="H84" s="62"/>
      <c r="I84" s="210"/>
    </row>
    <row r="85" spans="1:9" x14ac:dyDescent="0.2">
      <c r="A85" s="60"/>
      <c r="B85" s="60"/>
      <c r="C85" s="60"/>
      <c r="D85" s="60"/>
      <c r="E85" s="60"/>
      <c r="F85" s="61"/>
      <c r="G85" s="171"/>
      <c r="H85" s="62"/>
      <c r="I85" s="210"/>
    </row>
    <row r="86" spans="1:9" x14ac:dyDescent="0.2">
      <c r="A86" s="60"/>
      <c r="B86" s="60"/>
      <c r="C86" s="60"/>
      <c r="D86" s="60"/>
      <c r="E86" s="60"/>
      <c r="F86" s="61"/>
      <c r="G86" s="171"/>
      <c r="H86" s="62"/>
      <c r="I86" s="210"/>
    </row>
    <row r="87" spans="1:9" x14ac:dyDescent="0.2">
      <c r="A87" s="60"/>
      <c r="B87" s="60"/>
      <c r="C87" s="60"/>
      <c r="D87" s="60"/>
      <c r="E87" s="60"/>
      <c r="F87" s="61"/>
      <c r="G87" s="171"/>
      <c r="H87" s="62"/>
      <c r="I87" s="210"/>
    </row>
    <row r="88" spans="1:9" x14ac:dyDescent="0.2">
      <c r="A88" s="60"/>
      <c r="B88" s="60"/>
      <c r="C88" s="60"/>
      <c r="D88" s="60"/>
      <c r="E88" s="60"/>
      <c r="F88" s="61"/>
      <c r="G88" s="171"/>
      <c r="H88" s="62"/>
      <c r="I88" s="210"/>
    </row>
    <row r="89" spans="1:9" x14ac:dyDescent="0.2">
      <c r="A89" s="60"/>
      <c r="B89" s="60"/>
      <c r="C89" s="60"/>
      <c r="D89" s="60"/>
      <c r="E89" s="60"/>
      <c r="F89" s="61"/>
      <c r="G89" s="171"/>
      <c r="H89" s="62"/>
      <c r="I89" s="210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260" max="65535" man="1"/>
  </rowBreaks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3"/>
  <sheetViews>
    <sheetView view="pageBreakPreview" zoomScale="85" zoomScaleNormal="100" zoomScaleSheetLayoutView="85" workbookViewId="0">
      <selection activeCell="H14" sqref="H1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60"/>
      <c r="B1" s="60"/>
      <c r="C1" s="60"/>
      <c r="D1" s="60"/>
      <c r="E1" s="60"/>
      <c r="F1" s="61"/>
      <c r="G1" s="171"/>
      <c r="H1" s="63"/>
      <c r="I1" s="209" t="s">
        <v>176</v>
      </c>
    </row>
    <row r="2" spans="1:9" ht="12" customHeight="1" x14ac:dyDescent="0.2">
      <c r="A2" s="60"/>
      <c r="B2" s="60"/>
      <c r="C2" s="60"/>
      <c r="D2" s="60"/>
      <c r="E2" s="60"/>
      <c r="F2" s="61"/>
      <c r="G2" s="171"/>
      <c r="H2" s="62"/>
      <c r="I2" s="210"/>
    </row>
    <row r="3" spans="1:9" ht="12" customHeight="1" x14ac:dyDescent="0.2">
      <c r="A3" s="64" t="s">
        <v>302</v>
      </c>
      <c r="B3" s="64"/>
      <c r="C3" s="65"/>
      <c r="D3" s="65"/>
      <c r="E3" s="65"/>
      <c r="F3" s="66"/>
      <c r="G3" s="172"/>
      <c r="H3" s="113"/>
      <c r="I3" s="227"/>
    </row>
    <row r="4" spans="1:9" ht="12" customHeight="1" x14ac:dyDescent="0.2">
      <c r="A4" s="68" t="s">
        <v>303</v>
      </c>
      <c r="B4" s="68" t="s">
        <v>304</v>
      </c>
      <c r="C4" s="69"/>
      <c r="D4" s="69"/>
      <c r="E4" s="69" t="s">
        <v>305</v>
      </c>
      <c r="F4" s="70" t="s">
        <v>306</v>
      </c>
      <c r="G4" s="173" t="s">
        <v>307</v>
      </c>
      <c r="H4" s="71" t="s">
        <v>308</v>
      </c>
      <c r="I4" s="212" t="s">
        <v>309</v>
      </c>
    </row>
    <row r="5" spans="1:9" ht="12" customHeight="1" x14ac:dyDescent="0.2">
      <c r="A5" s="73" t="s">
        <v>310</v>
      </c>
      <c r="B5" s="73" t="s">
        <v>311</v>
      </c>
      <c r="C5" s="74"/>
      <c r="D5" s="74"/>
      <c r="E5" s="74"/>
      <c r="F5" s="75"/>
      <c r="G5" s="174" t="s">
        <v>312</v>
      </c>
      <c r="H5" s="77"/>
      <c r="I5" s="213"/>
    </row>
    <row r="6" spans="1:9" ht="12" customHeight="1" x14ac:dyDescent="0.2">
      <c r="A6" s="79"/>
      <c r="B6" s="79"/>
      <c r="C6" s="80"/>
      <c r="D6" s="80"/>
      <c r="E6" s="80"/>
      <c r="F6" s="81"/>
      <c r="G6" s="175"/>
      <c r="H6" s="82"/>
      <c r="I6" s="200" t="str">
        <f t="shared" ref="I6:I34" si="0">IF(OR(AND(G6="Prov",H6="Sum"),(H6="PC Sum")),". . . . . . . . .00",IF(ISERR(G6*H6),"",IF(G6*H6=0,"",ROUND(G6*H6,2))))</f>
        <v/>
      </c>
    </row>
    <row r="7" spans="1:9" ht="12" customHeight="1" x14ac:dyDescent="0.2">
      <c r="A7" s="79" t="s">
        <v>313</v>
      </c>
      <c r="B7" s="68" t="s">
        <v>294</v>
      </c>
      <c r="C7" s="83" t="s">
        <v>192</v>
      </c>
      <c r="D7" s="83"/>
      <c r="E7" s="80"/>
      <c r="F7" s="81"/>
      <c r="G7" s="177"/>
      <c r="H7" s="82"/>
      <c r="I7" s="200" t="str">
        <f t="shared" si="0"/>
        <v/>
      </c>
    </row>
    <row r="8" spans="1:9" ht="12" customHeight="1" x14ac:dyDescent="0.2">
      <c r="A8" s="79" t="s">
        <v>177</v>
      </c>
      <c r="B8" s="79"/>
      <c r="C8" s="80"/>
      <c r="D8" s="80"/>
      <c r="E8" s="80"/>
      <c r="F8" s="81"/>
      <c r="G8" s="177"/>
      <c r="H8" s="82"/>
      <c r="I8" s="200" t="str">
        <f t="shared" si="0"/>
        <v/>
      </c>
    </row>
    <row r="9" spans="1:9" ht="12" customHeight="1" x14ac:dyDescent="0.2">
      <c r="A9" s="79"/>
      <c r="B9" s="79"/>
      <c r="C9" s="80"/>
      <c r="D9" s="80"/>
      <c r="E9" s="80"/>
      <c r="F9" s="81"/>
      <c r="G9" s="177"/>
      <c r="H9" s="82"/>
      <c r="I9" s="200" t="str">
        <f t="shared" si="0"/>
        <v/>
      </c>
    </row>
    <row r="10" spans="1:9" ht="12" customHeight="1" x14ac:dyDescent="0.2">
      <c r="A10" s="79"/>
      <c r="B10" s="79"/>
      <c r="C10" s="80"/>
      <c r="D10" s="80"/>
      <c r="E10" s="80"/>
      <c r="F10" s="81"/>
      <c r="G10" s="177"/>
      <c r="H10" s="82"/>
      <c r="I10" s="200" t="str">
        <f t="shared" si="0"/>
        <v/>
      </c>
    </row>
    <row r="11" spans="1:9" ht="12" customHeight="1" x14ac:dyDescent="0.2">
      <c r="A11" s="79" t="s">
        <v>44</v>
      </c>
      <c r="B11" s="68" t="s">
        <v>295</v>
      </c>
      <c r="C11" s="69" t="s">
        <v>178</v>
      </c>
      <c r="D11" s="80"/>
      <c r="E11" s="80"/>
      <c r="F11" s="81"/>
      <c r="G11" s="177"/>
      <c r="H11" s="82"/>
      <c r="I11" s="200" t="str">
        <f t="shared" si="0"/>
        <v/>
      </c>
    </row>
    <row r="12" spans="1:9" ht="12" customHeight="1" x14ac:dyDescent="0.2">
      <c r="A12" s="79"/>
      <c r="B12" s="68"/>
      <c r="C12" s="69" t="s">
        <v>179</v>
      </c>
      <c r="D12" s="80"/>
      <c r="E12" s="80"/>
      <c r="F12" s="81"/>
      <c r="G12" s="177"/>
      <c r="H12" s="82"/>
      <c r="I12" s="200" t="str">
        <f t="shared" si="0"/>
        <v/>
      </c>
    </row>
    <row r="13" spans="1:9" ht="12" customHeight="1" x14ac:dyDescent="0.2">
      <c r="A13" s="79"/>
      <c r="B13" s="79"/>
      <c r="C13" s="80"/>
      <c r="D13" s="80"/>
      <c r="E13" s="80"/>
      <c r="F13" s="81"/>
      <c r="G13" s="177"/>
      <c r="H13" s="82"/>
      <c r="I13" s="200" t="str">
        <f t="shared" si="0"/>
        <v/>
      </c>
    </row>
    <row r="14" spans="1:9" ht="12" customHeight="1" x14ac:dyDescent="0.2">
      <c r="A14" s="79"/>
      <c r="B14" s="79"/>
      <c r="C14" s="80" t="s">
        <v>40</v>
      </c>
      <c r="D14" s="80" t="s">
        <v>180</v>
      </c>
      <c r="E14" s="80"/>
      <c r="F14" s="81" t="s">
        <v>325</v>
      </c>
      <c r="G14" s="177">
        <v>135</v>
      </c>
      <c r="H14" s="82">
        <v>220</v>
      </c>
      <c r="I14" s="200">
        <f t="shared" si="0"/>
        <v>29700</v>
      </c>
    </row>
    <row r="15" spans="1:9" ht="12" customHeight="1" x14ac:dyDescent="0.2">
      <c r="A15" s="79"/>
      <c r="B15" s="79"/>
      <c r="C15" s="80"/>
      <c r="D15" s="80"/>
      <c r="E15" s="80"/>
      <c r="F15" s="81"/>
      <c r="G15" s="177"/>
      <c r="H15" s="82"/>
      <c r="I15" s="200"/>
    </row>
    <row r="16" spans="1:9" ht="12" customHeight="1" x14ac:dyDescent="0.2">
      <c r="A16" s="79"/>
      <c r="B16" s="79"/>
      <c r="C16" s="100"/>
      <c r="D16" s="80"/>
      <c r="E16" s="80"/>
      <c r="F16" s="81"/>
      <c r="G16" s="177"/>
      <c r="H16" s="82"/>
      <c r="I16" s="200" t="str">
        <f t="shared" si="0"/>
        <v/>
      </c>
    </row>
    <row r="17" spans="1:9" ht="12" customHeight="1" x14ac:dyDescent="0.2">
      <c r="A17" s="79"/>
      <c r="B17" s="79"/>
      <c r="C17" s="100"/>
      <c r="D17" s="80"/>
      <c r="E17" s="80"/>
      <c r="F17" s="81"/>
      <c r="G17" s="177"/>
      <c r="H17" s="82"/>
      <c r="I17" s="200"/>
    </row>
    <row r="18" spans="1:9" ht="12" customHeight="1" x14ac:dyDescent="0.2">
      <c r="A18" s="79"/>
      <c r="B18" s="79"/>
      <c r="C18" s="100"/>
      <c r="D18" s="80"/>
      <c r="E18" s="80"/>
      <c r="F18" s="81"/>
      <c r="G18" s="177"/>
      <c r="H18" s="82"/>
      <c r="I18" s="200" t="str">
        <f t="shared" si="0"/>
        <v/>
      </c>
    </row>
    <row r="19" spans="1:9" ht="12" customHeight="1" x14ac:dyDescent="0.2">
      <c r="A19" s="79"/>
      <c r="B19" s="79"/>
      <c r="C19" s="80"/>
      <c r="D19" s="80"/>
      <c r="E19" s="80"/>
      <c r="F19" s="81"/>
      <c r="G19" s="177"/>
      <c r="H19" s="82"/>
      <c r="I19" s="200" t="str">
        <f t="shared" si="0"/>
        <v/>
      </c>
    </row>
    <row r="20" spans="1:9" ht="12" customHeight="1" x14ac:dyDescent="0.2">
      <c r="A20" s="79"/>
      <c r="B20" s="79"/>
      <c r="C20" s="80"/>
      <c r="D20" s="80"/>
      <c r="E20" s="80"/>
      <c r="F20" s="81"/>
      <c r="G20" s="177"/>
      <c r="H20" s="82"/>
      <c r="I20" s="200"/>
    </row>
    <row r="21" spans="1:9" ht="12" customHeight="1" x14ac:dyDescent="0.2">
      <c r="A21" s="79"/>
      <c r="B21" s="79"/>
      <c r="C21" s="80"/>
      <c r="D21" s="80"/>
      <c r="E21" s="80"/>
      <c r="F21" s="81"/>
      <c r="G21" s="177"/>
      <c r="H21" s="82"/>
      <c r="I21" s="200"/>
    </row>
    <row r="22" spans="1:9" ht="12" customHeight="1" x14ac:dyDescent="0.2">
      <c r="A22" s="79"/>
      <c r="B22" s="68"/>
      <c r="C22" s="69"/>
      <c r="D22" s="80"/>
      <c r="E22" s="80"/>
      <c r="F22" s="81"/>
      <c r="G22" s="177"/>
      <c r="H22" s="82"/>
      <c r="I22" s="200" t="str">
        <f t="shared" si="0"/>
        <v/>
      </c>
    </row>
    <row r="23" spans="1:9" ht="12" customHeight="1" x14ac:dyDescent="0.2">
      <c r="A23" s="79"/>
      <c r="B23" s="68"/>
      <c r="C23" s="69"/>
      <c r="D23" s="80"/>
      <c r="E23" s="80"/>
      <c r="F23" s="81"/>
      <c r="G23" s="177"/>
      <c r="H23" s="82"/>
      <c r="I23" s="200" t="str">
        <f t="shared" si="0"/>
        <v/>
      </c>
    </row>
    <row r="24" spans="1:9" ht="12" customHeight="1" x14ac:dyDescent="0.2">
      <c r="A24" s="79"/>
      <c r="B24" s="68"/>
      <c r="C24" s="69"/>
      <c r="D24" s="80"/>
      <c r="E24" s="80"/>
      <c r="F24" s="81"/>
      <c r="G24" s="177"/>
      <c r="H24" s="82"/>
      <c r="I24" s="200"/>
    </row>
    <row r="25" spans="1:9" ht="12" customHeight="1" x14ac:dyDescent="0.2">
      <c r="A25" s="79"/>
      <c r="B25" s="79"/>
      <c r="C25" s="80"/>
      <c r="D25" s="80"/>
      <c r="E25" s="80"/>
      <c r="F25" s="81"/>
      <c r="G25" s="177"/>
      <c r="H25" s="82"/>
      <c r="I25" s="200" t="str">
        <f t="shared" si="0"/>
        <v/>
      </c>
    </row>
    <row r="26" spans="1:9" ht="12" customHeight="1" x14ac:dyDescent="0.2">
      <c r="A26" s="79"/>
      <c r="B26" s="79"/>
      <c r="C26" s="80"/>
      <c r="D26" s="80"/>
      <c r="E26" s="80"/>
      <c r="F26" s="81"/>
      <c r="G26" s="177"/>
      <c r="H26" s="82"/>
      <c r="I26" s="200" t="str">
        <f t="shared" si="0"/>
        <v/>
      </c>
    </row>
    <row r="27" spans="1:9" ht="12" customHeight="1" x14ac:dyDescent="0.2">
      <c r="A27" s="79"/>
      <c r="B27" s="79"/>
      <c r="C27" s="80"/>
      <c r="D27" s="80"/>
      <c r="E27" s="80"/>
      <c r="F27" s="81"/>
      <c r="G27" s="177"/>
      <c r="H27" s="82"/>
      <c r="I27" s="200" t="str">
        <f t="shared" si="0"/>
        <v/>
      </c>
    </row>
    <row r="28" spans="1:9" ht="12" customHeight="1" x14ac:dyDescent="0.2">
      <c r="A28" s="79"/>
      <c r="B28" s="79"/>
      <c r="C28" s="80"/>
      <c r="D28" s="80"/>
      <c r="E28" s="80"/>
      <c r="F28" s="81"/>
      <c r="G28" s="177"/>
      <c r="H28" s="82"/>
      <c r="I28" s="200" t="str">
        <f t="shared" si="0"/>
        <v/>
      </c>
    </row>
    <row r="29" spans="1:9" ht="12" customHeight="1" x14ac:dyDescent="0.2">
      <c r="A29" s="79"/>
      <c r="B29" s="79"/>
      <c r="C29" s="80"/>
      <c r="D29" s="80"/>
      <c r="E29" s="80"/>
      <c r="F29" s="81"/>
      <c r="G29" s="177"/>
      <c r="H29" s="82"/>
      <c r="I29" s="200" t="str">
        <f t="shared" si="0"/>
        <v/>
      </c>
    </row>
    <row r="30" spans="1:9" ht="12" customHeight="1" x14ac:dyDescent="0.2">
      <c r="A30" s="79"/>
      <c r="B30" s="79"/>
      <c r="C30" s="100"/>
      <c r="D30" s="80"/>
      <c r="E30" s="80"/>
      <c r="F30" s="81"/>
      <c r="G30" s="177"/>
      <c r="H30" s="82"/>
      <c r="I30" s="200" t="str">
        <f t="shared" si="0"/>
        <v/>
      </c>
    </row>
    <row r="31" spans="1:9" ht="12" customHeight="1" x14ac:dyDescent="0.2">
      <c r="A31" s="79"/>
      <c r="B31" s="79"/>
      <c r="C31" s="100"/>
      <c r="D31" s="80"/>
      <c r="E31" s="80"/>
      <c r="F31" s="81"/>
      <c r="G31" s="177"/>
      <c r="H31" s="82"/>
      <c r="I31" s="200" t="str">
        <f t="shared" si="0"/>
        <v/>
      </c>
    </row>
    <row r="32" spans="1:9" ht="12" customHeight="1" x14ac:dyDescent="0.2">
      <c r="A32" s="79"/>
      <c r="B32" s="79"/>
      <c r="C32" s="100"/>
      <c r="D32" s="80"/>
      <c r="E32" s="80"/>
      <c r="F32" s="81"/>
      <c r="G32" s="177"/>
      <c r="H32" s="82"/>
      <c r="I32" s="200" t="str">
        <f t="shared" si="0"/>
        <v/>
      </c>
    </row>
    <row r="33" spans="1:9" ht="12" customHeight="1" x14ac:dyDescent="0.2">
      <c r="A33" s="79"/>
      <c r="B33" s="79"/>
      <c r="C33" s="80"/>
      <c r="D33" s="80"/>
      <c r="E33" s="80"/>
      <c r="F33" s="81"/>
      <c r="G33" s="177"/>
      <c r="H33" s="82"/>
      <c r="I33" s="200" t="str">
        <f t="shared" si="0"/>
        <v/>
      </c>
    </row>
    <row r="34" spans="1:9" ht="12" customHeight="1" x14ac:dyDescent="0.2">
      <c r="A34" s="79"/>
      <c r="B34" s="79"/>
      <c r="C34" s="80"/>
      <c r="D34" s="80"/>
      <c r="E34" s="80"/>
      <c r="F34" s="81"/>
      <c r="G34" s="177"/>
      <c r="H34" s="82"/>
      <c r="I34" s="200" t="str">
        <f t="shared" si="0"/>
        <v/>
      </c>
    </row>
    <row r="35" spans="1:9" ht="12" customHeight="1" x14ac:dyDescent="0.2">
      <c r="A35" s="79"/>
      <c r="B35" s="79"/>
      <c r="C35" s="80"/>
      <c r="D35" s="80"/>
      <c r="E35" s="80"/>
      <c r="F35" s="81"/>
      <c r="G35" s="177"/>
      <c r="H35" s="82"/>
      <c r="I35" s="200" t="str">
        <f t="shared" ref="I35:I61" si="1">IF(OR(AND(G35="Prov",H35="Sum"),(H35="PC Sum")),". . . . . . . . .00",IF(ISERR(G35*H35),"",IF(G35*H35=0,"",ROUND(G35*H35,2))))</f>
        <v/>
      </c>
    </row>
    <row r="36" spans="1:9" ht="12" customHeight="1" x14ac:dyDescent="0.2">
      <c r="A36" s="79"/>
      <c r="B36" s="68"/>
      <c r="C36" s="69"/>
      <c r="D36" s="80"/>
      <c r="E36" s="80"/>
      <c r="F36" s="81"/>
      <c r="G36" s="177"/>
      <c r="H36" s="82"/>
      <c r="I36" s="200" t="str">
        <f t="shared" si="1"/>
        <v/>
      </c>
    </row>
    <row r="37" spans="1:9" ht="12" customHeight="1" x14ac:dyDescent="0.2">
      <c r="A37" s="79"/>
      <c r="B37" s="68"/>
      <c r="C37" s="69"/>
      <c r="D37" s="80"/>
      <c r="E37" s="80"/>
      <c r="F37" s="81"/>
      <c r="G37" s="177"/>
      <c r="H37" s="82"/>
      <c r="I37" s="200" t="str">
        <f t="shared" si="1"/>
        <v/>
      </c>
    </row>
    <row r="38" spans="1:9" ht="12" customHeight="1" x14ac:dyDescent="0.2">
      <c r="A38" s="79"/>
      <c r="B38" s="79"/>
      <c r="C38" s="16"/>
      <c r="D38" s="80"/>
      <c r="E38" s="80"/>
      <c r="F38" s="81"/>
      <c r="G38" s="177"/>
      <c r="H38" s="82"/>
      <c r="I38" s="200" t="str">
        <f t="shared" si="1"/>
        <v/>
      </c>
    </row>
    <row r="39" spans="1:9" ht="12" customHeight="1" x14ac:dyDescent="0.2">
      <c r="A39" s="79"/>
      <c r="B39" s="79"/>
      <c r="C39" s="80"/>
      <c r="D39" s="80"/>
      <c r="E39" s="80"/>
      <c r="F39" s="81"/>
      <c r="G39" s="177"/>
      <c r="H39" s="82"/>
      <c r="I39" s="200" t="str">
        <f t="shared" si="1"/>
        <v/>
      </c>
    </row>
    <row r="40" spans="1:9" ht="12" customHeight="1" x14ac:dyDescent="0.2">
      <c r="A40" s="79"/>
      <c r="B40" s="79"/>
      <c r="C40" s="80"/>
      <c r="D40" s="80"/>
      <c r="E40" s="80"/>
      <c r="F40" s="81"/>
      <c r="G40" s="177"/>
      <c r="H40" s="82"/>
      <c r="I40" s="200" t="str">
        <f t="shared" si="1"/>
        <v/>
      </c>
    </row>
    <row r="41" spans="1:9" ht="12" customHeight="1" x14ac:dyDescent="0.2">
      <c r="A41" s="79"/>
      <c r="B41" s="79"/>
      <c r="C41" s="80"/>
      <c r="D41" s="80"/>
      <c r="E41" s="80"/>
      <c r="F41" s="81"/>
      <c r="G41" s="177"/>
      <c r="H41" s="82"/>
      <c r="I41" s="200" t="str">
        <f t="shared" si="1"/>
        <v/>
      </c>
    </row>
    <row r="42" spans="1:9" ht="12" customHeight="1" x14ac:dyDescent="0.2">
      <c r="A42" s="79"/>
      <c r="B42" s="79"/>
      <c r="C42" s="80"/>
      <c r="D42" s="80"/>
      <c r="E42" s="80"/>
      <c r="F42" s="81"/>
      <c r="G42" s="177"/>
      <c r="H42" s="82"/>
      <c r="I42" s="200" t="str">
        <f t="shared" si="1"/>
        <v/>
      </c>
    </row>
    <row r="43" spans="1:9" ht="12" customHeight="1" x14ac:dyDescent="0.2">
      <c r="A43" s="79"/>
      <c r="B43" s="79"/>
      <c r="C43" s="80"/>
      <c r="D43" s="80"/>
      <c r="E43" s="80"/>
      <c r="F43" s="81"/>
      <c r="G43" s="177"/>
      <c r="H43" s="82"/>
      <c r="I43" s="200" t="str">
        <f t="shared" si="1"/>
        <v/>
      </c>
    </row>
    <row r="44" spans="1:9" ht="12" customHeight="1" x14ac:dyDescent="0.2">
      <c r="A44" s="79"/>
      <c r="B44" s="79"/>
      <c r="C44" s="80"/>
      <c r="D44" s="80"/>
      <c r="E44" s="80"/>
      <c r="F44" s="81"/>
      <c r="G44" s="177"/>
      <c r="H44" s="82"/>
      <c r="I44" s="200" t="str">
        <f t="shared" si="1"/>
        <v/>
      </c>
    </row>
    <row r="45" spans="1:9" ht="12" customHeight="1" x14ac:dyDescent="0.2">
      <c r="A45" s="79"/>
      <c r="B45" s="79"/>
      <c r="C45" s="80"/>
      <c r="D45" s="80"/>
      <c r="E45" s="80"/>
      <c r="F45" s="81"/>
      <c r="G45" s="177"/>
      <c r="H45" s="82"/>
      <c r="I45" s="200" t="str">
        <f t="shared" si="1"/>
        <v/>
      </c>
    </row>
    <row r="46" spans="1:9" ht="12" customHeight="1" x14ac:dyDescent="0.2">
      <c r="A46" s="79"/>
      <c r="B46" s="79"/>
      <c r="C46" s="140"/>
      <c r="D46" s="199"/>
      <c r="E46" s="80"/>
      <c r="F46" s="81"/>
      <c r="G46" s="177"/>
      <c r="H46" s="82"/>
      <c r="I46" s="200" t="str">
        <f t="shared" si="1"/>
        <v/>
      </c>
    </row>
    <row r="47" spans="1:9" ht="12" customHeight="1" x14ac:dyDescent="0.2">
      <c r="A47" s="79"/>
      <c r="B47" s="79"/>
      <c r="C47" s="80"/>
      <c r="D47" s="80"/>
      <c r="E47" s="80"/>
      <c r="F47" s="81"/>
      <c r="G47" s="177"/>
      <c r="H47" s="82"/>
      <c r="I47" s="200" t="str">
        <f t="shared" si="1"/>
        <v/>
      </c>
    </row>
    <row r="48" spans="1:9" ht="12" customHeight="1" x14ac:dyDescent="0.2">
      <c r="A48" s="79"/>
      <c r="B48" s="68"/>
      <c r="C48" s="69"/>
      <c r="D48" s="80"/>
      <c r="E48" s="80"/>
      <c r="F48" s="81"/>
      <c r="G48" s="177"/>
      <c r="H48" s="82"/>
      <c r="I48" s="200" t="str">
        <f t="shared" si="1"/>
        <v/>
      </c>
    </row>
    <row r="49" spans="1:9" ht="12" customHeight="1" x14ac:dyDescent="0.2">
      <c r="A49" s="79"/>
      <c r="B49" s="68"/>
      <c r="C49" s="69"/>
      <c r="D49" s="100"/>
      <c r="E49" s="80"/>
      <c r="F49" s="81"/>
      <c r="G49" s="177"/>
      <c r="H49" s="82"/>
      <c r="I49" s="200" t="str">
        <f t="shared" si="1"/>
        <v/>
      </c>
    </row>
    <row r="50" spans="1:9" ht="12" customHeight="1" x14ac:dyDescent="0.2">
      <c r="A50" s="79"/>
      <c r="B50" s="68"/>
      <c r="C50" s="69"/>
      <c r="D50" s="80"/>
      <c r="E50" s="80"/>
      <c r="F50" s="81"/>
      <c r="G50" s="177"/>
      <c r="H50" s="82"/>
      <c r="I50" s="200" t="str">
        <f t="shared" si="1"/>
        <v/>
      </c>
    </row>
    <row r="51" spans="1:9" ht="12" customHeight="1" x14ac:dyDescent="0.2">
      <c r="A51" s="79"/>
      <c r="B51" s="68"/>
      <c r="C51" s="69"/>
      <c r="D51" s="100"/>
      <c r="E51" s="80"/>
      <c r="F51" s="81"/>
      <c r="G51" s="177"/>
      <c r="H51" s="82"/>
      <c r="I51" s="200" t="str">
        <f t="shared" si="1"/>
        <v/>
      </c>
    </row>
    <row r="52" spans="1:9" ht="12" customHeight="1" x14ac:dyDescent="0.2">
      <c r="A52" s="79"/>
      <c r="B52" s="68"/>
      <c r="C52" s="69"/>
      <c r="D52" s="80"/>
      <c r="E52" s="80"/>
      <c r="F52" s="81"/>
      <c r="G52" s="177"/>
      <c r="H52" s="82"/>
      <c r="I52" s="200" t="str">
        <f t="shared" si="1"/>
        <v/>
      </c>
    </row>
    <row r="53" spans="1:9" ht="12" customHeight="1" x14ac:dyDescent="0.2">
      <c r="A53" s="79"/>
      <c r="B53" s="68"/>
      <c r="C53" s="69"/>
      <c r="D53" s="100"/>
      <c r="E53" s="80"/>
      <c r="F53" s="81"/>
      <c r="G53" s="177"/>
      <c r="H53" s="82"/>
      <c r="I53" s="200" t="str">
        <f t="shared" si="1"/>
        <v/>
      </c>
    </row>
    <row r="54" spans="1:9" ht="12" customHeight="1" x14ac:dyDescent="0.2">
      <c r="A54" s="79"/>
      <c r="B54" s="68"/>
      <c r="C54" s="69"/>
      <c r="D54" s="80"/>
      <c r="E54" s="80"/>
      <c r="F54" s="81"/>
      <c r="G54" s="177"/>
      <c r="H54" s="82"/>
      <c r="I54" s="200" t="str">
        <f t="shared" si="1"/>
        <v/>
      </c>
    </row>
    <row r="55" spans="1:9" ht="12" customHeight="1" x14ac:dyDescent="0.2">
      <c r="A55" s="79"/>
      <c r="B55" s="68"/>
      <c r="C55" s="69"/>
      <c r="D55" s="80"/>
      <c r="E55" s="80"/>
      <c r="F55" s="81"/>
      <c r="G55" s="177"/>
      <c r="H55" s="82"/>
      <c r="I55" s="200"/>
    </row>
    <row r="56" spans="1:9" ht="12" customHeight="1" x14ac:dyDescent="0.2">
      <c r="A56" s="79"/>
      <c r="B56" s="68"/>
      <c r="C56" s="69"/>
      <c r="D56" s="80"/>
      <c r="E56" s="80"/>
      <c r="F56" s="81"/>
      <c r="G56" s="177"/>
      <c r="H56" s="82"/>
      <c r="I56" s="200"/>
    </row>
    <row r="57" spans="1:9" ht="12" customHeight="1" x14ac:dyDescent="0.2">
      <c r="A57" s="79"/>
      <c r="B57" s="68"/>
      <c r="C57" s="69"/>
      <c r="D57" s="80"/>
      <c r="E57" s="80"/>
      <c r="F57" s="81"/>
      <c r="G57" s="177"/>
      <c r="H57" s="82"/>
      <c r="I57" s="200"/>
    </row>
    <row r="58" spans="1:9" ht="12" customHeight="1" x14ac:dyDescent="0.2">
      <c r="A58" s="79"/>
      <c r="B58" s="68"/>
      <c r="C58" s="69"/>
      <c r="D58" s="80"/>
      <c r="E58" s="80"/>
      <c r="F58" s="81"/>
      <c r="G58" s="177"/>
      <c r="H58" s="82"/>
      <c r="I58" s="200"/>
    </row>
    <row r="59" spans="1:9" ht="12" customHeight="1" x14ac:dyDescent="0.2">
      <c r="A59" s="79"/>
      <c r="B59" s="79"/>
      <c r="C59" s="80"/>
      <c r="D59" s="80"/>
      <c r="E59" s="80"/>
      <c r="F59" s="81"/>
      <c r="G59" s="177"/>
      <c r="H59" s="82"/>
      <c r="I59" s="200" t="str">
        <f t="shared" si="1"/>
        <v/>
      </c>
    </row>
    <row r="60" spans="1:9" ht="12" customHeight="1" x14ac:dyDescent="0.2">
      <c r="A60" s="79"/>
      <c r="B60" s="79"/>
      <c r="C60" s="80"/>
      <c r="D60" s="80"/>
      <c r="E60" s="80"/>
      <c r="F60" s="81"/>
      <c r="G60" s="177"/>
      <c r="H60" s="82"/>
      <c r="I60" s="200" t="str">
        <f t="shared" si="1"/>
        <v/>
      </c>
    </row>
    <row r="61" spans="1:9" ht="12" customHeight="1" x14ac:dyDescent="0.2">
      <c r="A61" s="79"/>
      <c r="B61" s="79"/>
      <c r="C61" s="80"/>
      <c r="D61" s="80"/>
      <c r="E61" s="80"/>
      <c r="F61" s="81"/>
      <c r="G61" s="177"/>
      <c r="H61" s="82"/>
      <c r="I61" s="200" t="str">
        <f t="shared" si="1"/>
        <v/>
      </c>
    </row>
    <row r="62" spans="1:9" ht="12" customHeight="1" x14ac:dyDescent="0.2">
      <c r="A62" s="87"/>
      <c r="B62" s="88"/>
      <c r="C62" s="88"/>
      <c r="D62" s="88"/>
      <c r="E62" s="88"/>
      <c r="F62" s="89"/>
      <c r="G62" s="178"/>
      <c r="H62" s="90"/>
      <c r="I62" s="214"/>
    </row>
    <row r="63" spans="1:9" ht="12" customHeight="1" x14ac:dyDescent="0.2">
      <c r="A63" s="79"/>
      <c r="B63" s="69" t="s">
        <v>184</v>
      </c>
      <c r="C63" s="80"/>
      <c r="D63" s="80"/>
      <c r="E63" s="80"/>
      <c r="F63" s="92"/>
      <c r="G63" s="179"/>
      <c r="H63" s="93"/>
      <c r="I63" s="184">
        <f>IF(SUM(I6:I62)=0,"",SUM(I6:I62))</f>
        <v>29700</v>
      </c>
    </row>
    <row r="64" spans="1:9" ht="12" customHeight="1" x14ac:dyDescent="0.2">
      <c r="A64" s="94"/>
      <c r="B64" s="95"/>
      <c r="C64" s="95"/>
      <c r="D64" s="95"/>
      <c r="E64" s="95"/>
      <c r="F64" s="96"/>
      <c r="G64" s="180"/>
      <c r="H64" s="97"/>
      <c r="I64" s="215"/>
    </row>
    <row r="65" spans="1:9" ht="12" customHeight="1" x14ac:dyDescent="0.2">
      <c r="A65" s="60"/>
      <c r="B65" s="60"/>
      <c r="C65" s="60"/>
      <c r="D65" s="60"/>
      <c r="E65" s="60"/>
      <c r="F65" s="61"/>
      <c r="G65" s="171"/>
      <c r="H65" s="62"/>
      <c r="I65" s="210"/>
    </row>
    <row r="66" spans="1:9" x14ac:dyDescent="0.2">
      <c r="A66" s="60"/>
      <c r="B66" s="60"/>
      <c r="C66" s="60"/>
      <c r="D66" s="60"/>
      <c r="E66" s="60"/>
      <c r="F66" s="61"/>
      <c r="G66" s="171"/>
      <c r="H66" s="62"/>
      <c r="I66" s="210"/>
    </row>
    <row r="67" spans="1:9" x14ac:dyDescent="0.2">
      <c r="A67" s="60"/>
      <c r="B67" s="60"/>
      <c r="C67" s="60"/>
      <c r="D67" s="60"/>
      <c r="E67" s="60"/>
      <c r="F67" s="61"/>
      <c r="G67" s="171"/>
      <c r="H67" s="62"/>
      <c r="I67" s="210"/>
    </row>
    <row r="68" spans="1:9" x14ac:dyDescent="0.2">
      <c r="A68" s="60"/>
      <c r="B68" s="60"/>
      <c r="C68" s="60"/>
      <c r="D68" s="60"/>
      <c r="E68" s="60"/>
      <c r="F68" s="61"/>
      <c r="G68" s="171"/>
      <c r="H68" s="62"/>
      <c r="I68" s="210"/>
    </row>
    <row r="69" spans="1:9" x14ac:dyDescent="0.2">
      <c r="A69" s="60"/>
      <c r="B69" s="60"/>
      <c r="C69" s="60"/>
      <c r="D69" s="60"/>
      <c r="E69" s="60"/>
      <c r="F69" s="61"/>
      <c r="G69" s="171"/>
      <c r="H69" s="62"/>
      <c r="I69" s="210"/>
    </row>
    <row r="70" spans="1:9" x14ac:dyDescent="0.2">
      <c r="A70" s="60"/>
      <c r="B70" s="60"/>
      <c r="C70" s="60"/>
      <c r="D70" s="60"/>
      <c r="E70" s="60"/>
      <c r="F70" s="61"/>
      <c r="G70" s="171"/>
      <c r="H70" s="62"/>
      <c r="I70" s="210"/>
    </row>
    <row r="71" spans="1:9" x14ac:dyDescent="0.2">
      <c r="A71" s="60"/>
      <c r="B71" s="60"/>
      <c r="C71" s="60"/>
      <c r="D71" s="60"/>
      <c r="E71" s="60"/>
      <c r="F71" s="61"/>
      <c r="G71" s="171"/>
      <c r="H71" s="62"/>
      <c r="I71" s="210"/>
    </row>
    <row r="72" spans="1:9" x14ac:dyDescent="0.2">
      <c r="A72" s="60"/>
      <c r="B72" s="60"/>
      <c r="C72" s="60"/>
      <c r="D72" s="60"/>
      <c r="E72" s="60"/>
      <c r="F72" s="61"/>
      <c r="G72" s="171"/>
      <c r="H72" s="62"/>
      <c r="I72" s="210"/>
    </row>
    <row r="73" spans="1:9" x14ac:dyDescent="0.2">
      <c r="A73" s="60"/>
      <c r="B73" s="60"/>
      <c r="C73" s="60"/>
      <c r="D73" s="60"/>
      <c r="E73" s="60"/>
      <c r="F73" s="61"/>
      <c r="G73" s="171"/>
      <c r="H73" s="62"/>
      <c r="I73" s="210"/>
    </row>
    <row r="74" spans="1:9" x14ac:dyDescent="0.2">
      <c r="A74" s="60"/>
      <c r="B74" s="60"/>
      <c r="C74" s="60"/>
      <c r="D74" s="60"/>
      <c r="E74" s="60"/>
      <c r="F74" s="61"/>
      <c r="G74" s="171"/>
      <c r="H74" s="62"/>
      <c r="I74" s="210"/>
    </row>
    <row r="75" spans="1:9" x14ac:dyDescent="0.2">
      <c r="A75" s="60"/>
      <c r="B75" s="60"/>
      <c r="C75" s="60"/>
      <c r="D75" s="60"/>
      <c r="E75" s="60"/>
      <c r="F75" s="61"/>
      <c r="G75" s="171"/>
      <c r="H75" s="62"/>
      <c r="I75" s="210"/>
    </row>
    <row r="76" spans="1:9" x14ac:dyDescent="0.2">
      <c r="A76" s="60"/>
      <c r="B76" s="60"/>
      <c r="C76" s="60"/>
      <c r="D76" s="60"/>
      <c r="E76" s="60"/>
      <c r="F76" s="61"/>
      <c r="G76" s="171"/>
      <c r="H76" s="62"/>
      <c r="I76" s="210"/>
    </row>
    <row r="77" spans="1:9" x14ac:dyDescent="0.2">
      <c r="A77" s="60"/>
      <c r="B77" s="60"/>
      <c r="C77" s="60"/>
      <c r="D77" s="60"/>
      <c r="E77" s="60"/>
      <c r="F77" s="61"/>
      <c r="G77" s="171"/>
      <c r="H77" s="62"/>
      <c r="I77" s="210"/>
    </row>
    <row r="78" spans="1:9" x14ac:dyDescent="0.2">
      <c r="A78" s="60"/>
      <c r="B78" s="60"/>
      <c r="C78" s="60"/>
      <c r="D78" s="60"/>
      <c r="E78" s="60"/>
      <c r="F78" s="61"/>
      <c r="G78" s="171"/>
      <c r="H78" s="62"/>
      <c r="I78" s="210"/>
    </row>
    <row r="79" spans="1:9" x14ac:dyDescent="0.2">
      <c r="A79" s="60"/>
      <c r="B79" s="60"/>
      <c r="C79" s="60"/>
      <c r="D79" s="60"/>
      <c r="E79" s="60"/>
      <c r="F79" s="61"/>
      <c r="G79" s="171"/>
      <c r="H79" s="62"/>
      <c r="I79" s="210"/>
    </row>
    <row r="80" spans="1:9" x14ac:dyDescent="0.2">
      <c r="A80" s="60"/>
      <c r="B80" s="60"/>
      <c r="C80" s="60"/>
      <c r="D80" s="60"/>
      <c r="E80" s="60"/>
      <c r="F80" s="61"/>
      <c r="G80" s="171"/>
      <c r="H80" s="62"/>
      <c r="I80" s="210"/>
    </row>
    <row r="81" spans="1:9" x14ac:dyDescent="0.2">
      <c r="A81" s="60"/>
      <c r="B81" s="60"/>
      <c r="C81" s="60"/>
      <c r="D81" s="60"/>
      <c r="E81" s="60"/>
      <c r="F81" s="61"/>
      <c r="G81" s="171"/>
      <c r="H81" s="62"/>
      <c r="I81" s="210"/>
    </row>
    <row r="82" spans="1:9" x14ac:dyDescent="0.2">
      <c r="A82" s="60"/>
      <c r="B82" s="60"/>
      <c r="C82" s="60"/>
      <c r="D82" s="60"/>
      <c r="E82" s="60"/>
      <c r="F82" s="61"/>
      <c r="G82" s="171"/>
      <c r="H82" s="62"/>
      <c r="I82" s="210"/>
    </row>
    <row r="83" spans="1:9" x14ac:dyDescent="0.2">
      <c r="A83" s="60"/>
      <c r="B83" s="60"/>
      <c r="C83" s="60"/>
      <c r="D83" s="60"/>
      <c r="E83" s="60"/>
      <c r="F83" s="61"/>
      <c r="G83" s="171"/>
      <c r="H83" s="62"/>
      <c r="I83" s="210"/>
    </row>
    <row r="84" spans="1:9" x14ac:dyDescent="0.2">
      <c r="A84" s="60"/>
      <c r="B84" s="60"/>
      <c r="C84" s="60"/>
      <c r="D84" s="60"/>
      <c r="E84" s="60"/>
      <c r="F84" s="61"/>
      <c r="G84" s="171"/>
      <c r="H84" s="62"/>
      <c r="I84" s="210"/>
    </row>
    <row r="85" spans="1:9" x14ac:dyDescent="0.2">
      <c r="A85" s="60"/>
      <c r="B85" s="60"/>
      <c r="C85" s="60"/>
      <c r="D85" s="60"/>
      <c r="E85" s="60"/>
      <c r="F85" s="61"/>
      <c r="G85" s="171"/>
      <c r="H85" s="62"/>
      <c r="I85" s="210"/>
    </row>
    <row r="86" spans="1:9" x14ac:dyDescent="0.2">
      <c r="A86" s="60"/>
      <c r="B86" s="60"/>
      <c r="C86" s="60"/>
      <c r="D86" s="60"/>
      <c r="E86" s="60"/>
      <c r="F86" s="61"/>
      <c r="G86" s="171"/>
      <c r="H86" s="62"/>
      <c r="I86" s="210"/>
    </row>
    <row r="87" spans="1:9" x14ac:dyDescent="0.2">
      <c r="A87" s="60"/>
      <c r="B87" s="60"/>
      <c r="C87" s="60"/>
      <c r="D87" s="60"/>
      <c r="E87" s="60"/>
      <c r="F87" s="61"/>
      <c r="G87" s="171"/>
      <c r="H87" s="62"/>
      <c r="I87" s="210"/>
    </row>
    <row r="88" spans="1:9" x14ac:dyDescent="0.2">
      <c r="A88" s="60"/>
      <c r="B88" s="60"/>
      <c r="C88" s="60"/>
      <c r="D88" s="60"/>
      <c r="E88" s="60"/>
      <c r="F88" s="61"/>
      <c r="G88" s="171"/>
      <c r="H88" s="62"/>
      <c r="I88" s="210"/>
    </row>
    <row r="89" spans="1:9" x14ac:dyDescent="0.2">
      <c r="A89" s="60"/>
      <c r="B89" s="60"/>
      <c r="C89" s="60"/>
      <c r="D89" s="60"/>
      <c r="E89" s="60"/>
      <c r="F89" s="61"/>
      <c r="G89" s="171"/>
      <c r="H89" s="62"/>
      <c r="I89" s="210"/>
    </row>
    <row r="90" spans="1:9" x14ac:dyDescent="0.2">
      <c r="A90" s="60"/>
      <c r="B90" s="60"/>
      <c r="C90" s="60"/>
      <c r="D90" s="60"/>
      <c r="E90" s="60"/>
      <c r="F90" s="61"/>
      <c r="G90" s="171"/>
      <c r="H90" s="62"/>
      <c r="I90" s="210"/>
    </row>
    <row r="91" spans="1:9" x14ac:dyDescent="0.2">
      <c r="A91" s="60"/>
      <c r="B91" s="60"/>
      <c r="C91" s="60"/>
      <c r="D91" s="60"/>
      <c r="E91" s="60"/>
      <c r="F91" s="61"/>
      <c r="G91" s="171"/>
      <c r="H91" s="62"/>
      <c r="I91" s="210"/>
    </row>
    <row r="92" spans="1:9" x14ac:dyDescent="0.2">
      <c r="A92" s="60"/>
      <c r="B92" s="60"/>
      <c r="C92" s="60"/>
      <c r="D92" s="60"/>
      <c r="E92" s="60"/>
      <c r="F92" s="61"/>
      <c r="G92" s="171"/>
      <c r="H92" s="62"/>
      <c r="I92" s="210"/>
    </row>
    <row r="93" spans="1:9" x14ac:dyDescent="0.2">
      <c r="A93" s="60"/>
      <c r="B93" s="60"/>
      <c r="C93" s="60"/>
      <c r="D93" s="60"/>
      <c r="E93" s="60"/>
      <c r="F93" s="61"/>
      <c r="G93" s="171"/>
      <c r="H93" s="62"/>
      <c r="I93" s="210"/>
    </row>
    <row r="94" spans="1:9" x14ac:dyDescent="0.2">
      <c r="A94" s="60"/>
      <c r="B94" s="60"/>
      <c r="C94" s="60"/>
      <c r="D94" s="60"/>
      <c r="E94" s="60"/>
      <c r="F94" s="61"/>
      <c r="G94" s="171"/>
      <c r="H94" s="62"/>
      <c r="I94" s="210"/>
    </row>
    <row r="95" spans="1:9" x14ac:dyDescent="0.2">
      <c r="A95" s="60"/>
      <c r="B95" s="60"/>
      <c r="C95" s="60"/>
      <c r="D95" s="60"/>
      <c r="E95" s="60"/>
      <c r="F95" s="61"/>
      <c r="G95" s="171"/>
      <c r="H95" s="62"/>
      <c r="I95" s="210"/>
    </row>
    <row r="96" spans="1:9" x14ac:dyDescent="0.2">
      <c r="A96" s="60"/>
      <c r="B96" s="60"/>
      <c r="C96" s="60"/>
      <c r="D96" s="60"/>
      <c r="E96" s="60"/>
      <c r="F96" s="61"/>
      <c r="G96" s="171"/>
      <c r="H96" s="62"/>
      <c r="I96" s="210"/>
    </row>
    <row r="97" spans="1:9" x14ac:dyDescent="0.2">
      <c r="A97" s="60"/>
      <c r="B97" s="60"/>
      <c r="C97" s="60"/>
      <c r="D97" s="60"/>
      <c r="E97" s="60"/>
      <c r="F97" s="61"/>
      <c r="G97" s="171"/>
      <c r="H97" s="62"/>
      <c r="I97" s="210"/>
    </row>
    <row r="98" spans="1:9" x14ac:dyDescent="0.2">
      <c r="A98" s="60"/>
      <c r="B98" s="60"/>
      <c r="C98" s="60"/>
      <c r="D98" s="60"/>
      <c r="E98" s="60"/>
      <c r="F98" s="61"/>
      <c r="G98" s="171"/>
      <c r="H98" s="62"/>
      <c r="I98" s="210"/>
    </row>
    <row r="99" spans="1:9" x14ac:dyDescent="0.2">
      <c r="A99" s="60"/>
      <c r="B99" s="60"/>
      <c r="C99" s="60"/>
      <c r="D99" s="60"/>
      <c r="E99" s="60"/>
      <c r="F99" s="61"/>
      <c r="G99" s="171"/>
      <c r="H99" s="62"/>
      <c r="I99" s="210"/>
    </row>
    <row r="100" spans="1:9" x14ac:dyDescent="0.2">
      <c r="A100" s="60"/>
      <c r="B100" s="60"/>
      <c r="C100" s="60"/>
      <c r="D100" s="60"/>
      <c r="E100" s="60"/>
      <c r="F100" s="61"/>
      <c r="G100" s="171"/>
      <c r="H100" s="62"/>
      <c r="I100" s="210"/>
    </row>
    <row r="101" spans="1:9" x14ac:dyDescent="0.2">
      <c r="A101" s="60"/>
      <c r="B101" s="60"/>
      <c r="C101" s="60"/>
      <c r="D101" s="60"/>
      <c r="E101" s="60"/>
      <c r="F101" s="61"/>
      <c r="G101" s="171"/>
      <c r="H101" s="62"/>
      <c r="I101" s="210"/>
    </row>
    <row r="102" spans="1:9" x14ac:dyDescent="0.2">
      <c r="A102" s="60"/>
      <c r="B102" s="60"/>
      <c r="C102" s="60"/>
      <c r="D102" s="60"/>
      <c r="E102" s="60"/>
      <c r="F102" s="61"/>
      <c r="G102" s="171"/>
      <c r="H102" s="62"/>
      <c r="I102" s="210"/>
    </row>
    <row r="103" spans="1:9" x14ac:dyDescent="0.2">
      <c r="A103" s="60"/>
      <c r="B103" s="60"/>
      <c r="C103" s="60"/>
      <c r="D103" s="60"/>
      <c r="E103" s="60"/>
      <c r="F103" s="61"/>
      <c r="G103" s="171"/>
      <c r="H103" s="62"/>
      <c r="I103" s="210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65" max="16383" man="1"/>
  </rowBreaks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1"/>
  <sheetViews>
    <sheetView view="pageBreakPreview" topLeftCell="A13" zoomScale="85" zoomScaleNormal="100" zoomScaleSheetLayoutView="85" workbookViewId="0">
      <selection activeCell="H13" sqref="H13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41"/>
      <c r="B1" s="2"/>
      <c r="C1" s="118"/>
      <c r="D1" s="118"/>
      <c r="E1" s="41"/>
      <c r="F1" s="1"/>
      <c r="G1" s="164"/>
      <c r="H1" s="45"/>
      <c r="I1" s="203" t="s">
        <v>254</v>
      </c>
    </row>
    <row r="2" spans="1:9" ht="12" customHeight="1" x14ac:dyDescent="0.2">
      <c r="A2" s="41"/>
      <c r="B2" s="2"/>
      <c r="C2" s="118"/>
      <c r="D2" s="118"/>
      <c r="E2" s="41"/>
      <c r="F2" s="1"/>
      <c r="G2" s="164"/>
      <c r="H2" s="44"/>
      <c r="I2" s="204"/>
    </row>
    <row r="3" spans="1:9" ht="12" customHeight="1" x14ac:dyDescent="0.2">
      <c r="A3" s="10" t="s">
        <v>302</v>
      </c>
      <c r="B3" s="10"/>
      <c r="C3" s="119"/>
      <c r="D3" s="119"/>
      <c r="E3" s="119"/>
      <c r="F3" s="12"/>
      <c r="G3" s="156"/>
      <c r="H3" s="114"/>
      <c r="I3" s="224"/>
    </row>
    <row r="4" spans="1:9" ht="12" customHeight="1" x14ac:dyDescent="0.2">
      <c r="A4" s="15" t="s">
        <v>303</v>
      </c>
      <c r="B4" s="15" t="s">
        <v>304</v>
      </c>
      <c r="C4" s="120"/>
      <c r="D4" s="121"/>
      <c r="E4" s="120" t="s">
        <v>305</v>
      </c>
      <c r="F4" s="17" t="s">
        <v>306</v>
      </c>
      <c r="G4" s="157" t="s">
        <v>307</v>
      </c>
      <c r="H4" s="18" t="s">
        <v>308</v>
      </c>
      <c r="I4" s="147" t="s">
        <v>309</v>
      </c>
    </row>
    <row r="5" spans="1:9" ht="12" customHeight="1" x14ac:dyDescent="0.2">
      <c r="A5" s="20" t="s">
        <v>310</v>
      </c>
      <c r="B5" s="20" t="s">
        <v>311</v>
      </c>
      <c r="C5" s="122"/>
      <c r="D5" s="122"/>
      <c r="E5" s="123"/>
      <c r="F5" s="22"/>
      <c r="G5" s="158" t="s">
        <v>312</v>
      </c>
      <c r="H5" s="24"/>
      <c r="I5" s="148"/>
    </row>
    <row r="6" spans="1:9" ht="12" customHeight="1" x14ac:dyDescent="0.2">
      <c r="A6" s="26"/>
      <c r="B6" s="27"/>
      <c r="C6" s="7"/>
      <c r="D6" s="7"/>
      <c r="E6" s="7"/>
      <c r="F6" s="28"/>
      <c r="G6" s="165"/>
      <c r="H6" s="47"/>
      <c r="I6" s="200" t="str">
        <f t="shared" ref="I6:I17" si="0">IF(OR(AND(G6="Prov",H6="Sum"),(H6="PC Sum")),". . . . . . . . .00",IF(ISERR(G6*H6),"",IF(G6*H6=0,"",ROUND(G6*H6,2))))</f>
        <v/>
      </c>
    </row>
    <row r="7" spans="1:9" ht="12" customHeight="1" x14ac:dyDescent="0.2">
      <c r="A7" s="26" t="s">
        <v>313</v>
      </c>
      <c r="B7" s="15" t="s">
        <v>255</v>
      </c>
      <c r="C7" s="124" t="s">
        <v>256</v>
      </c>
      <c r="D7" s="124"/>
      <c r="E7" s="7"/>
      <c r="F7" s="28"/>
      <c r="G7" s="165"/>
      <c r="H7" s="47"/>
      <c r="I7" s="200" t="str">
        <f t="shared" si="0"/>
        <v/>
      </c>
    </row>
    <row r="8" spans="1:9" ht="12" customHeight="1" x14ac:dyDescent="0.2">
      <c r="A8" s="26" t="s">
        <v>257</v>
      </c>
      <c r="B8" s="27"/>
      <c r="C8" s="7"/>
      <c r="D8" s="7"/>
      <c r="E8" s="7"/>
      <c r="F8" s="28"/>
      <c r="G8" s="165"/>
      <c r="H8" s="47"/>
      <c r="I8" s="200" t="str">
        <f t="shared" si="0"/>
        <v/>
      </c>
    </row>
    <row r="9" spans="1:9" ht="12" customHeight="1" x14ac:dyDescent="0.2">
      <c r="A9" s="26"/>
      <c r="B9" s="27"/>
      <c r="C9" s="7"/>
      <c r="D9" s="7"/>
      <c r="E9" s="7"/>
      <c r="F9" s="28"/>
      <c r="G9" s="165"/>
      <c r="H9" s="47"/>
      <c r="I9" s="200" t="str">
        <f t="shared" si="0"/>
        <v/>
      </c>
    </row>
    <row r="10" spans="1:9" ht="12" customHeight="1" x14ac:dyDescent="0.2">
      <c r="A10" s="26"/>
      <c r="B10" s="27"/>
      <c r="C10" s="7"/>
      <c r="D10" s="7"/>
      <c r="E10" s="7"/>
      <c r="F10" s="28"/>
      <c r="G10" s="165"/>
      <c r="H10" s="47"/>
      <c r="I10" s="200" t="str">
        <f t="shared" si="0"/>
        <v/>
      </c>
    </row>
    <row r="11" spans="1:9" ht="12" customHeight="1" x14ac:dyDescent="0.2">
      <c r="A11" s="26" t="s">
        <v>334</v>
      </c>
      <c r="B11" s="15" t="s">
        <v>258</v>
      </c>
      <c r="C11" s="120" t="s">
        <v>259</v>
      </c>
      <c r="D11" s="7"/>
      <c r="E11" s="7"/>
      <c r="F11" s="28"/>
      <c r="G11" s="165"/>
      <c r="H11" s="47"/>
      <c r="I11" s="200" t="str">
        <f t="shared" si="0"/>
        <v/>
      </c>
    </row>
    <row r="12" spans="1:9" ht="12" customHeight="1" x14ac:dyDescent="0.2">
      <c r="A12" s="26"/>
      <c r="B12" s="27"/>
      <c r="C12" s="7"/>
      <c r="D12" s="7"/>
      <c r="E12" s="7"/>
      <c r="F12" s="28"/>
      <c r="G12" s="165"/>
      <c r="H12" s="47"/>
      <c r="I12" s="200" t="str">
        <f t="shared" si="0"/>
        <v/>
      </c>
    </row>
    <row r="13" spans="1:9" ht="12" customHeight="1" x14ac:dyDescent="0.2">
      <c r="A13" s="26"/>
      <c r="B13" s="27"/>
      <c r="C13" s="7" t="s">
        <v>40</v>
      </c>
      <c r="D13" s="7" t="s">
        <v>260</v>
      </c>
      <c r="E13" s="7"/>
      <c r="F13" s="28" t="s">
        <v>336</v>
      </c>
      <c r="G13" s="165">
        <v>60</v>
      </c>
      <c r="H13" s="47"/>
      <c r="I13" s="200"/>
    </row>
    <row r="14" spans="1:9" ht="12" customHeight="1" x14ac:dyDescent="0.2">
      <c r="A14" s="26"/>
      <c r="B14" s="27"/>
      <c r="C14" s="7"/>
      <c r="D14" s="7"/>
      <c r="E14" s="7"/>
      <c r="F14" s="28"/>
      <c r="G14" s="170"/>
      <c r="H14" s="54"/>
      <c r="I14" s="200"/>
    </row>
    <row r="15" spans="1:9" ht="12" customHeight="1" x14ac:dyDescent="0.2">
      <c r="A15" s="26"/>
      <c r="B15" s="27"/>
      <c r="C15" s="7" t="s">
        <v>45</v>
      </c>
      <c r="D15" s="7" t="s">
        <v>261</v>
      </c>
      <c r="E15" s="7"/>
      <c r="F15" s="28" t="s">
        <v>336</v>
      </c>
      <c r="G15" s="165">
        <v>60</v>
      </c>
      <c r="H15" s="47"/>
      <c r="I15" s="200"/>
    </row>
    <row r="16" spans="1:9" ht="12" customHeight="1" x14ac:dyDescent="0.2">
      <c r="A16" s="26"/>
      <c r="B16" s="27"/>
      <c r="C16" s="7"/>
      <c r="D16" s="7"/>
      <c r="E16" s="7"/>
      <c r="F16" s="28"/>
      <c r="G16" s="165"/>
      <c r="H16" s="47"/>
      <c r="I16" s="200"/>
    </row>
    <row r="17" spans="1:9" ht="12" customHeight="1" x14ac:dyDescent="0.2">
      <c r="A17" s="26"/>
      <c r="B17" s="27"/>
      <c r="C17" s="7"/>
      <c r="D17" s="7"/>
      <c r="E17" s="7"/>
      <c r="F17" s="28"/>
      <c r="G17" s="165"/>
      <c r="H17" s="47"/>
      <c r="I17" s="200"/>
    </row>
    <row r="18" spans="1:9" ht="12" customHeight="1" x14ac:dyDescent="0.2">
      <c r="A18" s="26"/>
      <c r="B18" s="27"/>
      <c r="C18" s="7"/>
      <c r="D18" s="7"/>
      <c r="E18" s="7"/>
      <c r="F18" s="28"/>
      <c r="G18" s="165"/>
      <c r="H18" s="47"/>
      <c r="I18" s="200"/>
    </row>
    <row r="19" spans="1:9" ht="12" customHeight="1" x14ac:dyDescent="0.2">
      <c r="A19" s="26" t="s">
        <v>262</v>
      </c>
      <c r="B19" s="15" t="s">
        <v>263</v>
      </c>
      <c r="C19" s="120" t="s">
        <v>264</v>
      </c>
      <c r="D19" s="7"/>
      <c r="E19" s="7"/>
      <c r="F19" s="28"/>
      <c r="G19" s="165"/>
      <c r="H19" s="47"/>
      <c r="I19" s="200"/>
    </row>
    <row r="20" spans="1:9" ht="12" customHeight="1" x14ac:dyDescent="0.2">
      <c r="A20" s="26" t="s">
        <v>337</v>
      </c>
      <c r="B20" s="27"/>
      <c r="C20" s="7"/>
      <c r="D20" s="7"/>
      <c r="E20" s="7"/>
      <c r="F20" s="28"/>
      <c r="G20" s="165"/>
      <c r="H20" s="47"/>
      <c r="I20" s="200"/>
    </row>
    <row r="21" spans="1:9" ht="12" customHeight="1" x14ac:dyDescent="0.2">
      <c r="A21" s="26"/>
      <c r="B21" s="27"/>
      <c r="C21" s="7" t="s">
        <v>40</v>
      </c>
      <c r="D21" s="7" t="s">
        <v>265</v>
      </c>
      <c r="E21" s="7"/>
      <c r="F21" s="28"/>
      <c r="G21" s="165"/>
      <c r="H21" s="47"/>
      <c r="I21" s="200"/>
    </row>
    <row r="22" spans="1:9" ht="12" customHeight="1" x14ac:dyDescent="0.2">
      <c r="A22" s="26"/>
      <c r="B22" s="27"/>
      <c r="C22" s="7"/>
      <c r="D22" s="7"/>
      <c r="E22" s="7"/>
      <c r="F22" s="28"/>
      <c r="G22" s="165"/>
      <c r="H22" s="47"/>
      <c r="I22" s="200"/>
    </row>
    <row r="23" spans="1:9" ht="12" customHeight="1" x14ac:dyDescent="0.2">
      <c r="A23" s="26"/>
      <c r="B23" s="27"/>
      <c r="C23" s="7"/>
      <c r="D23" s="7" t="s">
        <v>40</v>
      </c>
      <c r="E23" s="269" t="s">
        <v>545</v>
      </c>
      <c r="F23" s="28" t="s">
        <v>335</v>
      </c>
      <c r="G23" s="165">
        <v>1200</v>
      </c>
      <c r="H23" s="47"/>
      <c r="I23" s="200"/>
    </row>
    <row r="24" spans="1:9" ht="12" customHeight="1" x14ac:dyDescent="0.2">
      <c r="A24" s="26"/>
      <c r="B24" s="27"/>
      <c r="C24" s="7"/>
      <c r="D24" s="7"/>
      <c r="E24" s="7"/>
      <c r="F24" s="28"/>
      <c r="G24" s="165"/>
      <c r="H24" s="47"/>
      <c r="I24" s="200"/>
    </row>
    <row r="25" spans="1:9" ht="12" customHeight="1" x14ac:dyDescent="0.2">
      <c r="A25" s="28"/>
      <c r="B25" s="15"/>
      <c r="C25" s="120"/>
      <c r="D25" s="125"/>
      <c r="E25" s="7"/>
      <c r="F25" s="28"/>
      <c r="G25" s="165"/>
      <c r="H25" s="47"/>
      <c r="I25" s="200"/>
    </row>
    <row r="26" spans="1:9" ht="12" customHeight="1" x14ac:dyDescent="0.2">
      <c r="A26" s="28"/>
      <c r="B26" s="27"/>
      <c r="C26" s="125"/>
      <c r="D26" s="125"/>
      <c r="E26" s="7"/>
      <c r="F26" s="28"/>
      <c r="G26" s="165"/>
      <c r="H26" s="47"/>
      <c r="I26" s="200"/>
    </row>
    <row r="27" spans="1:9" ht="12" customHeight="1" x14ac:dyDescent="0.2">
      <c r="A27" s="28"/>
      <c r="B27" s="27"/>
      <c r="C27" s="125"/>
      <c r="D27" s="7"/>
      <c r="E27" s="7"/>
      <c r="F27" s="28"/>
      <c r="G27" s="165"/>
      <c r="H27" s="47"/>
      <c r="I27" s="200"/>
    </row>
    <row r="28" spans="1:9" ht="12" customHeight="1" x14ac:dyDescent="0.2">
      <c r="A28" s="26"/>
      <c r="B28" s="27"/>
      <c r="C28" s="125"/>
      <c r="D28" s="125"/>
      <c r="E28" s="7"/>
      <c r="F28" s="28"/>
      <c r="G28" s="165"/>
      <c r="H28" s="47"/>
      <c r="I28" s="200"/>
    </row>
    <row r="29" spans="1:9" ht="12" customHeight="1" x14ac:dyDescent="0.2">
      <c r="A29" s="26"/>
      <c r="B29" s="27"/>
      <c r="C29" s="7"/>
      <c r="D29" s="7"/>
      <c r="E29" s="7"/>
      <c r="F29" s="28"/>
      <c r="G29" s="165"/>
      <c r="H29" s="47"/>
      <c r="I29" s="200"/>
    </row>
    <row r="30" spans="1:9" ht="12" customHeight="1" x14ac:dyDescent="0.2">
      <c r="A30" s="26"/>
      <c r="B30" s="27"/>
      <c r="C30" s="125"/>
      <c r="D30" s="125"/>
      <c r="E30" s="7"/>
      <c r="F30" s="28"/>
      <c r="G30" s="165"/>
      <c r="H30" s="47"/>
      <c r="I30" s="200"/>
    </row>
    <row r="31" spans="1:9" ht="12" customHeight="1" x14ac:dyDescent="0.2">
      <c r="A31" s="28"/>
      <c r="B31" s="27"/>
      <c r="C31" s="125"/>
      <c r="D31" s="125"/>
      <c r="E31" s="7"/>
      <c r="F31" s="28"/>
      <c r="G31" s="165"/>
      <c r="H31" s="47"/>
      <c r="I31" s="200"/>
    </row>
    <row r="32" spans="1:9" ht="12" customHeight="1" x14ac:dyDescent="0.2">
      <c r="A32" s="28"/>
      <c r="B32" s="27"/>
      <c r="C32" s="125"/>
      <c r="D32" s="125"/>
      <c r="E32" s="7"/>
      <c r="F32" s="28"/>
      <c r="G32" s="165"/>
      <c r="H32" s="47"/>
      <c r="I32" s="200"/>
    </row>
    <row r="33" spans="1:9" ht="12" customHeight="1" x14ac:dyDescent="0.2">
      <c r="A33" s="28"/>
      <c r="B33" s="27"/>
      <c r="C33" s="125"/>
      <c r="D33" s="125"/>
      <c r="E33" s="7"/>
      <c r="F33" s="28"/>
      <c r="G33" s="165"/>
      <c r="H33" s="47"/>
      <c r="I33" s="200"/>
    </row>
    <row r="34" spans="1:9" ht="12" customHeight="1" x14ac:dyDescent="0.2">
      <c r="A34" s="28"/>
      <c r="B34" s="15"/>
      <c r="C34" s="120"/>
      <c r="D34" s="125"/>
      <c r="E34" s="7"/>
      <c r="F34" s="28"/>
      <c r="G34" s="165"/>
      <c r="H34" s="47"/>
      <c r="I34" s="200"/>
    </row>
    <row r="35" spans="1:9" ht="12" customHeight="1" x14ac:dyDescent="0.2">
      <c r="A35" s="28"/>
      <c r="B35" s="27"/>
      <c r="C35" s="125"/>
      <c r="D35" s="125"/>
      <c r="E35" s="7"/>
      <c r="F35" s="28"/>
      <c r="G35" s="165"/>
      <c r="H35" s="47"/>
      <c r="I35" s="200"/>
    </row>
    <row r="36" spans="1:9" ht="12" customHeight="1" x14ac:dyDescent="0.2">
      <c r="A36" s="28"/>
      <c r="B36" s="27"/>
      <c r="C36" s="125"/>
      <c r="D36" s="7"/>
      <c r="E36" s="7"/>
      <c r="F36" s="28"/>
      <c r="G36" s="165"/>
      <c r="H36" s="47"/>
      <c r="I36" s="200"/>
    </row>
    <row r="37" spans="1:9" ht="12" customHeight="1" x14ac:dyDescent="0.2">
      <c r="A37" s="28"/>
      <c r="B37" s="27"/>
      <c r="C37" s="125"/>
      <c r="D37" s="7"/>
      <c r="E37" s="7"/>
      <c r="F37" s="28"/>
      <c r="G37" s="165"/>
      <c r="H37" s="47"/>
      <c r="I37" s="200"/>
    </row>
    <row r="38" spans="1:9" ht="12" customHeight="1" x14ac:dyDescent="0.2">
      <c r="A38" s="28"/>
      <c r="B38" s="27"/>
      <c r="C38" s="125"/>
      <c r="D38" s="7"/>
      <c r="E38" s="7"/>
      <c r="F38" s="28"/>
      <c r="G38" s="165"/>
      <c r="H38" s="47"/>
      <c r="I38" s="200"/>
    </row>
    <row r="39" spans="1:9" ht="12" customHeight="1" x14ac:dyDescent="0.2">
      <c r="A39" s="28"/>
      <c r="B39" s="27"/>
      <c r="C39" s="125"/>
      <c r="D39" s="7"/>
      <c r="E39" s="7"/>
      <c r="F39" s="28"/>
      <c r="G39" s="165"/>
      <c r="H39" s="47"/>
      <c r="I39" s="200"/>
    </row>
    <row r="40" spans="1:9" ht="12" customHeight="1" x14ac:dyDescent="0.2">
      <c r="A40" s="28"/>
      <c r="B40" s="27"/>
      <c r="C40" s="125"/>
      <c r="D40" s="7"/>
      <c r="E40" s="7"/>
      <c r="F40" s="28"/>
      <c r="G40" s="165"/>
      <c r="H40" s="47"/>
      <c r="I40" s="200"/>
    </row>
    <row r="41" spans="1:9" ht="12" customHeight="1" x14ac:dyDescent="0.2">
      <c r="A41" s="28"/>
      <c r="B41" s="27"/>
      <c r="C41" s="125"/>
      <c r="D41" s="125"/>
      <c r="E41" s="7"/>
      <c r="F41" s="28"/>
      <c r="G41" s="165"/>
      <c r="H41" s="47"/>
      <c r="I41" s="200"/>
    </row>
    <row r="42" spans="1:9" ht="12" customHeight="1" x14ac:dyDescent="0.2">
      <c r="A42" s="28"/>
      <c r="B42" s="27"/>
      <c r="C42" s="125"/>
      <c r="D42" s="125"/>
      <c r="E42" s="7"/>
      <c r="F42" s="28"/>
      <c r="G42" s="165"/>
      <c r="H42" s="47"/>
      <c r="I42" s="200"/>
    </row>
    <row r="43" spans="1:9" ht="12" customHeight="1" x14ac:dyDescent="0.2">
      <c r="A43" s="28"/>
      <c r="B43" s="15"/>
      <c r="C43" s="120"/>
      <c r="D43" s="125"/>
      <c r="E43" s="7"/>
      <c r="F43" s="28"/>
      <c r="G43" s="165"/>
      <c r="H43" s="47"/>
      <c r="I43" s="200"/>
    </row>
    <row r="44" spans="1:9" ht="12" customHeight="1" x14ac:dyDescent="0.2">
      <c r="A44" s="28"/>
      <c r="B44" s="15"/>
      <c r="C44" s="120"/>
      <c r="D44" s="125"/>
      <c r="E44" s="7"/>
      <c r="F44" s="28"/>
      <c r="G44" s="165"/>
      <c r="H44" s="47"/>
      <c r="I44" s="200"/>
    </row>
    <row r="45" spans="1:9" ht="12" customHeight="1" x14ac:dyDescent="0.2">
      <c r="A45" s="28"/>
      <c r="B45" s="15"/>
      <c r="C45" s="121"/>
      <c r="D45" s="125"/>
      <c r="E45" s="7"/>
      <c r="F45" s="28"/>
      <c r="G45" s="165"/>
      <c r="H45" s="47"/>
      <c r="I45" s="200"/>
    </row>
    <row r="46" spans="1:9" ht="12" customHeight="1" x14ac:dyDescent="0.2">
      <c r="A46" s="28"/>
      <c r="B46" s="27"/>
      <c r="C46" s="125"/>
      <c r="D46" s="125"/>
      <c r="E46" s="7"/>
      <c r="F46" s="28"/>
      <c r="G46" s="165"/>
      <c r="H46" s="47"/>
      <c r="I46" s="200"/>
    </row>
    <row r="47" spans="1:9" ht="12" customHeight="1" x14ac:dyDescent="0.2">
      <c r="A47" s="28"/>
      <c r="B47" s="15"/>
      <c r="C47" s="120"/>
      <c r="D47" s="125"/>
      <c r="E47" s="7"/>
      <c r="F47" s="28"/>
      <c r="G47" s="165"/>
      <c r="H47" s="47"/>
      <c r="I47" s="200"/>
    </row>
    <row r="48" spans="1:9" ht="12" customHeight="1" x14ac:dyDescent="0.2">
      <c r="A48" s="28"/>
      <c r="B48" s="15"/>
      <c r="C48" s="120"/>
      <c r="D48" s="125"/>
      <c r="E48" s="7"/>
      <c r="F48" s="28"/>
      <c r="G48" s="165"/>
      <c r="H48" s="47"/>
      <c r="I48" s="200"/>
    </row>
    <row r="49" spans="1:9" ht="12" customHeight="1" x14ac:dyDescent="0.2">
      <c r="A49" s="28"/>
      <c r="B49" s="27"/>
      <c r="C49" s="125"/>
      <c r="D49" s="125"/>
      <c r="E49" s="7"/>
      <c r="F49" s="28"/>
      <c r="G49" s="165"/>
      <c r="H49" s="47"/>
      <c r="I49" s="200"/>
    </row>
    <row r="50" spans="1:9" ht="12" customHeight="1" x14ac:dyDescent="0.2">
      <c r="A50" s="28"/>
      <c r="B50" s="27"/>
      <c r="C50" s="125"/>
      <c r="D50" s="125"/>
      <c r="E50" s="7"/>
      <c r="F50" s="28"/>
      <c r="G50" s="165"/>
      <c r="H50" s="47"/>
      <c r="I50" s="200"/>
    </row>
    <row r="51" spans="1:9" ht="12" customHeight="1" x14ac:dyDescent="0.2">
      <c r="A51" s="28"/>
      <c r="B51" s="27"/>
      <c r="C51" s="125"/>
      <c r="D51" s="125"/>
      <c r="E51" s="7"/>
      <c r="F51" s="28"/>
      <c r="G51" s="165"/>
      <c r="H51" s="47"/>
      <c r="I51" s="200"/>
    </row>
    <row r="52" spans="1:9" ht="12" customHeight="1" x14ac:dyDescent="0.2">
      <c r="A52" s="28"/>
      <c r="B52" s="27"/>
      <c r="C52" s="125"/>
      <c r="D52" s="125"/>
      <c r="E52" s="7"/>
      <c r="F52" s="28"/>
      <c r="G52" s="165"/>
      <c r="H52" s="47"/>
      <c r="I52" s="200"/>
    </row>
    <row r="53" spans="1:9" ht="12" customHeight="1" x14ac:dyDescent="0.2">
      <c r="A53" s="28"/>
      <c r="B53" s="27"/>
      <c r="C53" s="125"/>
      <c r="D53" s="125"/>
      <c r="E53" s="7"/>
      <c r="F53" s="28"/>
      <c r="G53" s="165"/>
      <c r="H53" s="47"/>
      <c r="I53" s="200"/>
    </row>
    <row r="54" spans="1:9" ht="12" customHeight="1" x14ac:dyDescent="0.2">
      <c r="A54" s="28"/>
      <c r="B54" s="27"/>
      <c r="C54" s="125"/>
      <c r="D54" s="125"/>
      <c r="E54" s="7"/>
      <c r="F54" s="28"/>
      <c r="G54" s="165"/>
      <c r="H54" s="47"/>
      <c r="I54" s="200"/>
    </row>
    <row r="55" spans="1:9" ht="12" customHeight="1" x14ac:dyDescent="0.2">
      <c r="A55" s="28"/>
      <c r="B55" s="27"/>
      <c r="C55" s="125"/>
      <c r="D55" s="125"/>
      <c r="E55" s="7"/>
      <c r="F55" s="28"/>
      <c r="G55" s="165"/>
      <c r="H55" s="47"/>
      <c r="I55" s="200"/>
    </row>
    <row r="56" spans="1:9" ht="12" customHeight="1" x14ac:dyDescent="0.2">
      <c r="A56" s="28"/>
      <c r="B56" s="27"/>
      <c r="C56" s="125"/>
      <c r="D56" s="125"/>
      <c r="E56" s="7"/>
      <c r="F56" s="28"/>
      <c r="G56" s="165"/>
      <c r="H56" s="47"/>
      <c r="I56" s="200"/>
    </row>
    <row r="57" spans="1:9" ht="12" customHeight="1" x14ac:dyDescent="0.2">
      <c r="A57" s="28"/>
      <c r="B57" s="27"/>
      <c r="C57" s="125"/>
      <c r="D57" s="125"/>
      <c r="E57" s="7"/>
      <c r="F57" s="28"/>
      <c r="G57" s="165"/>
      <c r="H57" s="47"/>
      <c r="I57" s="200"/>
    </row>
    <row r="58" spans="1:9" ht="12" customHeight="1" x14ac:dyDescent="0.2">
      <c r="A58" s="28"/>
      <c r="B58" s="27"/>
      <c r="C58" s="125"/>
      <c r="D58" s="125"/>
      <c r="E58" s="7"/>
      <c r="F58" s="28"/>
      <c r="G58" s="165"/>
      <c r="H58" s="47"/>
      <c r="I58" s="200"/>
    </row>
    <row r="59" spans="1:9" ht="12" customHeight="1" x14ac:dyDescent="0.2">
      <c r="A59" s="28"/>
      <c r="B59" s="27"/>
      <c r="C59" s="125"/>
      <c r="D59" s="125"/>
      <c r="E59" s="7"/>
      <c r="F59" s="28"/>
      <c r="G59" s="165"/>
      <c r="H59" s="47"/>
      <c r="I59" s="200"/>
    </row>
    <row r="60" spans="1:9" ht="12" customHeight="1" x14ac:dyDescent="0.2">
      <c r="A60" s="28"/>
      <c r="B60" s="27"/>
      <c r="C60" s="125"/>
      <c r="D60" s="125"/>
      <c r="E60" s="7"/>
      <c r="F60" s="28"/>
      <c r="G60" s="165"/>
      <c r="H60" s="47"/>
      <c r="I60" s="200"/>
    </row>
    <row r="61" spans="1:9" ht="12" customHeight="1" x14ac:dyDescent="0.2">
      <c r="A61" s="28"/>
      <c r="B61" s="27"/>
      <c r="C61" s="125"/>
      <c r="D61" s="125"/>
      <c r="E61" s="7"/>
      <c r="F61" s="28"/>
      <c r="G61" s="165"/>
      <c r="H61" s="47"/>
      <c r="I61" s="200"/>
    </row>
    <row r="62" spans="1:9" ht="12" customHeight="1" x14ac:dyDescent="0.2">
      <c r="A62" s="43"/>
      <c r="B62" s="34"/>
      <c r="C62" s="126"/>
      <c r="D62" s="126"/>
      <c r="E62" s="127"/>
      <c r="F62" s="35"/>
      <c r="G62" s="167"/>
      <c r="H62" s="51"/>
      <c r="I62" s="205"/>
    </row>
    <row r="63" spans="1:9" ht="12" customHeight="1" x14ac:dyDescent="0.2">
      <c r="A63" s="28"/>
      <c r="B63" s="16" t="s">
        <v>0</v>
      </c>
      <c r="C63" s="125"/>
      <c r="D63" s="125"/>
      <c r="E63" s="7"/>
      <c r="F63" s="5"/>
      <c r="G63" s="168"/>
      <c r="H63" s="52"/>
      <c r="I63" s="141"/>
    </row>
    <row r="64" spans="1:9" ht="12" customHeight="1" x14ac:dyDescent="0.2">
      <c r="A64" s="37"/>
      <c r="B64" s="38"/>
      <c r="C64" s="128"/>
      <c r="D64" s="128"/>
      <c r="E64" s="129"/>
      <c r="F64" s="39"/>
      <c r="G64" s="169"/>
      <c r="H64" s="53"/>
      <c r="I64" s="201"/>
    </row>
    <row r="65" spans="1:9" ht="12" customHeight="1" x14ac:dyDescent="0.2">
      <c r="A65" s="41"/>
      <c r="B65" s="2"/>
      <c r="C65" s="41"/>
      <c r="D65" s="41"/>
      <c r="E65" s="41"/>
      <c r="F65" s="1"/>
      <c r="G65" s="168"/>
      <c r="H65" s="52"/>
      <c r="I65" s="225"/>
    </row>
    <row r="66" spans="1:9" ht="12" customHeight="1" x14ac:dyDescent="0.2">
      <c r="A66" s="41"/>
      <c r="B66" s="2"/>
      <c r="C66" s="41"/>
      <c r="D66" s="41"/>
      <c r="E66" s="41"/>
      <c r="F66" s="1"/>
      <c r="G66" s="168"/>
      <c r="H66" s="52"/>
      <c r="I66" s="207"/>
    </row>
    <row r="67" spans="1:9" ht="12" customHeight="1" x14ac:dyDescent="0.2">
      <c r="A67" s="116"/>
      <c r="B67" s="115"/>
      <c r="C67" s="130"/>
      <c r="D67" s="130"/>
      <c r="F67" s="116"/>
      <c r="G67" s="182"/>
      <c r="H67" s="117"/>
      <c r="I67" s="226"/>
    </row>
    <row r="68" spans="1:9" ht="12" customHeight="1" x14ac:dyDescent="0.2">
      <c r="A68" s="116"/>
      <c r="B68" s="115"/>
      <c r="C68" s="130"/>
      <c r="D68" s="130"/>
      <c r="F68" s="116"/>
      <c r="G68" s="182"/>
      <c r="H68" s="117"/>
      <c r="I68" s="226"/>
    </row>
    <row r="69" spans="1:9" ht="12" customHeight="1" x14ac:dyDescent="0.2">
      <c r="A69" s="116"/>
      <c r="B69" s="115"/>
      <c r="C69" s="130"/>
      <c r="D69" s="130"/>
      <c r="F69" s="116"/>
      <c r="G69" s="182"/>
      <c r="H69" s="117"/>
      <c r="I69" s="226"/>
    </row>
    <row r="70" spans="1:9" ht="12" customHeight="1" x14ac:dyDescent="0.2">
      <c r="A70" s="116"/>
      <c r="B70" s="115"/>
      <c r="C70" s="130"/>
      <c r="D70" s="130"/>
      <c r="F70" s="116"/>
      <c r="G70" s="182"/>
      <c r="H70" s="117"/>
      <c r="I70" s="226"/>
    </row>
    <row r="71" spans="1:9" ht="12" customHeight="1" x14ac:dyDescent="0.2">
      <c r="A71" s="116"/>
      <c r="B71" s="115"/>
      <c r="C71" s="130"/>
      <c r="D71" s="130"/>
      <c r="F71" s="116"/>
      <c r="G71" s="182"/>
      <c r="H71" s="117"/>
      <c r="I71" s="226"/>
    </row>
    <row r="72" spans="1:9" ht="12" customHeight="1" x14ac:dyDescent="0.2">
      <c r="A72" s="116"/>
      <c r="B72" s="115"/>
      <c r="C72" s="130"/>
      <c r="D72" s="130"/>
      <c r="F72" s="116"/>
      <c r="G72" s="182"/>
      <c r="H72" s="117"/>
      <c r="I72" s="226"/>
    </row>
    <row r="73" spans="1:9" ht="12" customHeight="1" x14ac:dyDescent="0.2">
      <c r="A73" s="116"/>
      <c r="B73" s="115"/>
      <c r="C73" s="130"/>
      <c r="D73" s="130"/>
      <c r="F73" s="116"/>
      <c r="G73" s="182"/>
      <c r="H73" s="117"/>
      <c r="I73" s="226"/>
    </row>
    <row r="74" spans="1:9" ht="12" customHeight="1" x14ac:dyDescent="0.2">
      <c r="A74" s="116"/>
      <c r="B74" s="115"/>
      <c r="C74" s="130"/>
      <c r="D74" s="130"/>
      <c r="F74" s="116"/>
      <c r="G74" s="182"/>
      <c r="H74" s="117"/>
      <c r="I74" s="226"/>
    </row>
    <row r="75" spans="1:9" ht="12" customHeight="1" x14ac:dyDescent="0.2">
      <c r="A75" s="116"/>
      <c r="B75" s="115"/>
      <c r="C75" s="130"/>
      <c r="D75" s="130"/>
      <c r="F75" s="116"/>
      <c r="G75" s="182"/>
      <c r="H75" s="117"/>
      <c r="I75" s="226"/>
    </row>
    <row r="76" spans="1:9" ht="12" customHeight="1" x14ac:dyDescent="0.2">
      <c r="A76" s="116"/>
      <c r="B76" s="115"/>
      <c r="C76" s="130"/>
      <c r="D76" s="130"/>
      <c r="F76" s="116"/>
      <c r="G76" s="182"/>
      <c r="H76" s="117"/>
      <c r="I76" s="226"/>
    </row>
    <row r="77" spans="1:9" ht="12" customHeight="1" x14ac:dyDescent="0.2">
      <c r="A77" s="116"/>
      <c r="B77" s="115"/>
      <c r="C77" s="130"/>
      <c r="D77" s="130"/>
      <c r="F77" s="116"/>
      <c r="G77" s="182"/>
      <c r="H77" s="117"/>
      <c r="I77" s="226"/>
    </row>
    <row r="78" spans="1:9" ht="12" customHeight="1" x14ac:dyDescent="0.2">
      <c r="A78" s="116"/>
      <c r="B78" s="115"/>
      <c r="C78" s="130"/>
      <c r="D78" s="130"/>
      <c r="F78" s="116"/>
      <c r="G78" s="182"/>
      <c r="H78" s="117"/>
      <c r="I78" s="226"/>
    </row>
    <row r="79" spans="1:9" ht="12" customHeight="1" x14ac:dyDescent="0.2">
      <c r="A79" s="116"/>
      <c r="B79" s="115"/>
      <c r="C79" s="130"/>
      <c r="D79" s="130"/>
      <c r="F79" s="116"/>
      <c r="G79" s="182"/>
      <c r="H79" s="117"/>
      <c r="I79" s="226"/>
    </row>
    <row r="80" spans="1:9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65" max="65535" man="1"/>
  </rowBreaks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89"/>
  <sheetViews>
    <sheetView view="pageBreakPreview" topLeftCell="A31" zoomScale="85" zoomScaleNormal="100" zoomScaleSheetLayoutView="85" workbookViewId="0">
      <selection activeCell="H17" sqref="H17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60"/>
      <c r="B1" s="60"/>
      <c r="C1" s="60"/>
      <c r="D1" s="60"/>
      <c r="E1" s="60"/>
      <c r="F1" s="61"/>
      <c r="G1" s="171"/>
      <c r="H1" s="63"/>
      <c r="I1" s="209" t="s">
        <v>1</v>
      </c>
    </row>
    <row r="2" spans="1:9" ht="12" customHeight="1" x14ac:dyDescent="0.2">
      <c r="A2" s="80"/>
      <c r="B2" s="80"/>
      <c r="C2" s="80"/>
      <c r="D2" s="80"/>
      <c r="E2" s="80"/>
      <c r="F2" s="92"/>
      <c r="G2" s="179"/>
      <c r="H2" s="93"/>
      <c r="I2" s="216"/>
    </row>
    <row r="3" spans="1:9" ht="12" customHeight="1" x14ac:dyDescent="0.2">
      <c r="A3" s="64" t="s">
        <v>302</v>
      </c>
      <c r="B3" s="64"/>
      <c r="C3" s="65"/>
      <c r="D3" s="65"/>
      <c r="E3" s="65"/>
      <c r="F3" s="66"/>
      <c r="G3" s="181"/>
      <c r="H3" s="66"/>
      <c r="I3" s="227"/>
    </row>
    <row r="4" spans="1:9" ht="12" customHeight="1" x14ac:dyDescent="0.2">
      <c r="A4" s="68" t="s">
        <v>303</v>
      </c>
      <c r="B4" s="68" t="s">
        <v>304</v>
      </c>
      <c r="C4" s="69"/>
      <c r="D4" s="69"/>
      <c r="E4" s="69" t="s">
        <v>305</v>
      </c>
      <c r="F4" s="70" t="s">
        <v>306</v>
      </c>
      <c r="G4" s="173" t="s">
        <v>307</v>
      </c>
      <c r="H4" s="71" t="s">
        <v>308</v>
      </c>
      <c r="I4" s="212" t="s">
        <v>309</v>
      </c>
    </row>
    <row r="5" spans="1:9" ht="12" customHeight="1" x14ac:dyDescent="0.2">
      <c r="A5" s="73" t="s">
        <v>310</v>
      </c>
      <c r="B5" s="73" t="s">
        <v>311</v>
      </c>
      <c r="C5" s="74"/>
      <c r="D5" s="74"/>
      <c r="E5" s="74"/>
      <c r="F5" s="75"/>
      <c r="G5" s="174" t="s">
        <v>312</v>
      </c>
      <c r="H5" s="76"/>
      <c r="I5" s="213"/>
    </row>
    <row r="6" spans="1:9" ht="12" customHeight="1" x14ac:dyDescent="0.2">
      <c r="A6" s="79"/>
      <c r="B6" s="79"/>
      <c r="C6" s="80"/>
      <c r="D6" s="80"/>
      <c r="E6" s="80"/>
      <c r="F6" s="81"/>
      <c r="G6" s="177"/>
      <c r="H6" s="82"/>
      <c r="I6" s="200" t="str">
        <f t="shared" ref="I6:I10" si="0">IF(OR(AND(G6="Prov",H6="Sum"),(H6="PC Sum")),". . . . . . . . .00",IF(ISERR(G6*H6),"",IF(G6*H6=0,"",ROUND(G6*H6,2))))</f>
        <v/>
      </c>
    </row>
    <row r="7" spans="1:9" ht="12" customHeight="1" x14ac:dyDescent="0.2">
      <c r="A7" s="79" t="s">
        <v>313</v>
      </c>
      <c r="B7" s="68" t="s">
        <v>2</v>
      </c>
      <c r="C7" s="83" t="s">
        <v>3</v>
      </c>
      <c r="D7" s="83"/>
      <c r="E7" s="80"/>
      <c r="F7" s="81"/>
      <c r="G7" s="177"/>
      <c r="H7" s="82"/>
      <c r="I7" s="200" t="str">
        <f t="shared" si="0"/>
        <v/>
      </c>
    </row>
    <row r="8" spans="1:9" ht="12" customHeight="1" x14ac:dyDescent="0.2">
      <c r="A8" s="79" t="s">
        <v>4</v>
      </c>
      <c r="B8" s="79"/>
      <c r="C8" s="80"/>
      <c r="D8" s="80"/>
      <c r="E8" s="80"/>
      <c r="F8" s="81"/>
      <c r="G8" s="177"/>
      <c r="H8" s="82"/>
      <c r="I8" s="200" t="str">
        <f t="shared" si="0"/>
        <v/>
      </c>
    </row>
    <row r="9" spans="1:9" ht="12" customHeight="1" x14ac:dyDescent="0.2">
      <c r="A9" s="79"/>
      <c r="B9" s="79"/>
      <c r="C9" s="80"/>
      <c r="D9" s="80"/>
      <c r="E9" s="80"/>
      <c r="F9" s="81"/>
      <c r="G9" s="177"/>
      <c r="H9" s="82"/>
      <c r="I9" s="200" t="str">
        <f t="shared" si="0"/>
        <v/>
      </c>
    </row>
    <row r="10" spans="1:9" ht="12" customHeight="1" x14ac:dyDescent="0.2">
      <c r="A10" s="79"/>
      <c r="B10" s="79"/>
      <c r="C10" s="80"/>
      <c r="D10" s="80"/>
      <c r="E10" s="80"/>
      <c r="F10" s="81"/>
      <c r="G10" s="177"/>
      <c r="H10" s="82"/>
      <c r="I10" s="200" t="str">
        <f t="shared" si="0"/>
        <v/>
      </c>
    </row>
    <row r="11" spans="1:9" ht="12" customHeight="1" x14ac:dyDescent="0.2">
      <c r="A11" s="79"/>
      <c r="B11" s="79"/>
      <c r="C11" s="80"/>
      <c r="D11" s="80"/>
      <c r="E11" s="80"/>
      <c r="F11" s="81"/>
      <c r="G11" s="177"/>
      <c r="H11" s="82"/>
      <c r="I11" s="200" t="str">
        <f t="shared" ref="I11:I18" si="1">IF(OR(AND(G11="Prov",H11="Sum"),(H11="PC Sum")),". . . . . . . . .00",IF(ISERR(G11*H11),"",IF(G11*H11=0,"",ROUND(G11*H11,2))))</f>
        <v/>
      </c>
    </row>
    <row r="12" spans="1:9" ht="12" customHeight="1" x14ac:dyDescent="0.2">
      <c r="A12" s="79" t="s">
        <v>5</v>
      </c>
      <c r="B12" s="68" t="s">
        <v>10</v>
      </c>
      <c r="C12" s="69" t="s">
        <v>546</v>
      </c>
      <c r="D12" s="80"/>
      <c r="E12" s="80"/>
      <c r="F12" s="81"/>
      <c r="G12" s="177"/>
      <c r="H12" s="82"/>
      <c r="I12" s="200" t="str">
        <f t="shared" si="1"/>
        <v/>
      </c>
    </row>
    <row r="13" spans="1:9" ht="12" customHeight="1" x14ac:dyDescent="0.2">
      <c r="A13" s="79" t="s">
        <v>334</v>
      </c>
      <c r="B13" s="79"/>
      <c r="C13" s="69" t="s">
        <v>547</v>
      </c>
      <c r="D13" s="80"/>
      <c r="E13" s="80"/>
      <c r="F13" s="81"/>
      <c r="G13" s="177"/>
      <c r="H13" s="82"/>
      <c r="I13" s="200" t="str">
        <f t="shared" si="1"/>
        <v/>
      </c>
    </row>
    <row r="14" spans="1:9" ht="12" customHeight="1" x14ac:dyDescent="0.2">
      <c r="A14" s="79"/>
      <c r="B14" s="79"/>
      <c r="C14" s="80"/>
      <c r="D14" s="80"/>
      <c r="E14" s="80"/>
      <c r="F14" s="81"/>
      <c r="G14" s="177"/>
      <c r="H14" s="82"/>
      <c r="I14" s="200"/>
    </row>
    <row r="15" spans="1:9" ht="12" customHeight="1" x14ac:dyDescent="0.2">
      <c r="A15" s="79"/>
      <c r="B15" s="79"/>
      <c r="C15" s="80" t="s">
        <v>40</v>
      </c>
      <c r="D15" s="80" t="s">
        <v>372</v>
      </c>
      <c r="E15" s="80"/>
      <c r="F15" s="81"/>
      <c r="G15" s="177"/>
      <c r="H15" s="82"/>
      <c r="I15" s="200" t="str">
        <f t="shared" si="1"/>
        <v/>
      </c>
    </row>
    <row r="16" spans="1:9" ht="12" customHeight="1" x14ac:dyDescent="0.2">
      <c r="A16" s="79"/>
      <c r="B16" s="79"/>
      <c r="C16" s="80"/>
      <c r="D16" s="80"/>
      <c r="E16" s="80"/>
      <c r="F16" s="81"/>
      <c r="G16" s="177"/>
      <c r="H16" s="82"/>
      <c r="I16" s="200" t="str">
        <f t="shared" si="1"/>
        <v/>
      </c>
    </row>
    <row r="17" spans="1:9" ht="12" customHeight="1" x14ac:dyDescent="0.2">
      <c r="A17" s="79"/>
      <c r="B17" s="79"/>
      <c r="C17" s="80"/>
      <c r="D17" s="80" t="s">
        <v>40</v>
      </c>
      <c r="E17" s="80" t="s">
        <v>6</v>
      </c>
      <c r="F17" s="81" t="s">
        <v>336</v>
      </c>
      <c r="G17" s="177">
        <v>74</v>
      </c>
      <c r="H17" s="82"/>
      <c r="I17" s="200"/>
    </row>
    <row r="18" spans="1:9" ht="12" customHeight="1" x14ac:dyDescent="0.2">
      <c r="A18" s="79"/>
      <c r="B18" s="79"/>
      <c r="C18" s="80"/>
      <c r="D18" s="80"/>
      <c r="E18" s="80"/>
      <c r="F18" s="81"/>
      <c r="G18" s="177"/>
      <c r="H18" s="82"/>
      <c r="I18" s="200"/>
    </row>
    <row r="19" spans="1:9" ht="12" customHeight="1" x14ac:dyDescent="0.2">
      <c r="A19" s="79"/>
      <c r="B19" s="79"/>
      <c r="C19" s="80"/>
      <c r="D19" s="80" t="s">
        <v>45</v>
      </c>
      <c r="E19" s="80" t="s">
        <v>7</v>
      </c>
      <c r="F19" s="81" t="s">
        <v>336</v>
      </c>
      <c r="G19" s="177">
        <v>131</v>
      </c>
      <c r="H19" s="82"/>
      <c r="I19" s="200"/>
    </row>
    <row r="20" spans="1:9" ht="12" customHeight="1" x14ac:dyDescent="0.2">
      <c r="A20" s="79"/>
      <c r="B20" s="79"/>
      <c r="C20" s="80"/>
      <c r="D20" s="80"/>
      <c r="E20" s="80"/>
      <c r="F20" s="81"/>
      <c r="G20" s="177"/>
      <c r="H20" s="82"/>
      <c r="I20" s="200"/>
    </row>
    <row r="21" spans="1:9" ht="12" customHeight="1" x14ac:dyDescent="0.2">
      <c r="A21" s="79"/>
      <c r="B21" s="79"/>
      <c r="C21" s="80"/>
      <c r="D21" s="80" t="s">
        <v>59</v>
      </c>
      <c r="E21" s="80" t="s">
        <v>8</v>
      </c>
      <c r="F21" s="81"/>
      <c r="G21" s="177"/>
      <c r="H21" s="82"/>
      <c r="I21" s="200"/>
    </row>
    <row r="22" spans="1:9" ht="12" customHeight="1" x14ac:dyDescent="0.2">
      <c r="A22" s="79"/>
      <c r="B22" s="79"/>
      <c r="C22" s="80"/>
      <c r="D22" s="80"/>
      <c r="E22" s="80" t="s">
        <v>9</v>
      </c>
      <c r="F22" s="81" t="s">
        <v>336</v>
      </c>
      <c r="G22" s="177">
        <v>13</v>
      </c>
      <c r="H22" s="82"/>
      <c r="I22" s="200"/>
    </row>
    <row r="23" spans="1:9" ht="12" customHeight="1" x14ac:dyDescent="0.2">
      <c r="A23" s="79"/>
      <c r="B23" s="79"/>
      <c r="C23" s="80"/>
      <c r="D23" s="80"/>
      <c r="E23" s="80"/>
      <c r="F23" s="81"/>
      <c r="G23" s="177"/>
      <c r="H23" s="82"/>
      <c r="I23" s="200"/>
    </row>
    <row r="24" spans="1:9" ht="12" customHeight="1" x14ac:dyDescent="0.2">
      <c r="A24" s="79"/>
      <c r="B24" s="79"/>
      <c r="C24" s="80"/>
      <c r="D24" s="80"/>
      <c r="E24" s="80"/>
      <c r="F24" s="81"/>
      <c r="G24" s="177"/>
      <c r="H24" s="82"/>
      <c r="I24" s="200"/>
    </row>
    <row r="25" spans="1:9" ht="12" customHeight="1" x14ac:dyDescent="0.2">
      <c r="A25" s="79"/>
      <c r="B25" s="79"/>
      <c r="C25" s="80"/>
      <c r="D25" s="80"/>
      <c r="E25" s="80"/>
      <c r="F25" s="81"/>
      <c r="G25" s="177"/>
      <c r="H25" s="82"/>
      <c r="I25" s="200"/>
    </row>
    <row r="26" spans="1:9" ht="12" customHeight="1" x14ac:dyDescent="0.2">
      <c r="A26" s="79"/>
      <c r="B26" s="79"/>
      <c r="C26" s="80"/>
      <c r="D26" s="80"/>
      <c r="E26" s="80"/>
      <c r="F26" s="81"/>
      <c r="G26" s="177"/>
      <c r="H26" s="82"/>
      <c r="I26" s="200"/>
    </row>
    <row r="27" spans="1:9" ht="12" customHeight="1" x14ac:dyDescent="0.2">
      <c r="A27" s="79"/>
      <c r="B27" s="79"/>
      <c r="C27" s="80"/>
      <c r="D27" s="80"/>
      <c r="E27" s="80"/>
      <c r="F27" s="81"/>
      <c r="G27" s="177"/>
      <c r="H27" s="82"/>
      <c r="I27" s="200"/>
    </row>
    <row r="28" spans="1:9" ht="12" customHeight="1" x14ac:dyDescent="0.2">
      <c r="A28" s="79"/>
      <c r="B28" s="79"/>
      <c r="C28" s="80"/>
      <c r="D28" s="80"/>
      <c r="E28" s="80"/>
      <c r="F28" s="81"/>
      <c r="G28" s="177"/>
      <c r="H28" s="82"/>
      <c r="I28" s="200"/>
    </row>
    <row r="29" spans="1:9" ht="12" customHeight="1" x14ac:dyDescent="0.2">
      <c r="A29" s="79"/>
      <c r="B29" s="79"/>
      <c r="C29" s="80"/>
      <c r="D29" s="80"/>
      <c r="E29" s="80"/>
      <c r="F29" s="81"/>
      <c r="G29" s="177"/>
      <c r="H29" s="82"/>
      <c r="I29" s="200"/>
    </row>
    <row r="30" spans="1:9" ht="12" customHeight="1" x14ac:dyDescent="0.2">
      <c r="A30" s="79"/>
      <c r="B30" s="79"/>
      <c r="C30" s="80"/>
      <c r="D30" s="80"/>
      <c r="E30" s="80"/>
      <c r="F30" s="81"/>
      <c r="G30" s="177"/>
      <c r="H30" s="82"/>
      <c r="I30" s="200"/>
    </row>
    <row r="31" spans="1:9" ht="12" customHeight="1" x14ac:dyDescent="0.2">
      <c r="A31" s="79"/>
      <c r="B31" s="79"/>
      <c r="C31" s="80"/>
      <c r="D31" s="80"/>
      <c r="E31" s="80"/>
      <c r="F31" s="81"/>
      <c r="G31" s="177"/>
      <c r="H31" s="82"/>
      <c r="I31" s="200"/>
    </row>
    <row r="32" spans="1:9" ht="12" customHeight="1" x14ac:dyDescent="0.2">
      <c r="A32" s="79"/>
      <c r="B32" s="79"/>
      <c r="C32" s="80"/>
      <c r="D32" s="80"/>
      <c r="E32" s="80"/>
      <c r="F32" s="81"/>
      <c r="G32" s="177"/>
      <c r="H32" s="82"/>
      <c r="I32" s="200"/>
    </row>
    <row r="33" spans="1:9" ht="12" customHeight="1" x14ac:dyDescent="0.2">
      <c r="A33" s="79"/>
      <c r="B33" s="79"/>
      <c r="C33" s="80"/>
      <c r="D33" s="80"/>
      <c r="E33" s="80"/>
      <c r="F33" s="81"/>
      <c r="G33" s="177"/>
      <c r="H33" s="82"/>
      <c r="I33" s="200"/>
    </row>
    <row r="34" spans="1:9" ht="12" customHeight="1" x14ac:dyDescent="0.2">
      <c r="A34" s="79"/>
      <c r="B34" s="79"/>
      <c r="C34" s="80"/>
      <c r="D34" s="80"/>
      <c r="E34" s="80"/>
      <c r="F34" s="81"/>
      <c r="G34" s="177"/>
      <c r="H34" s="82"/>
      <c r="I34" s="200"/>
    </row>
    <row r="35" spans="1:9" ht="12" customHeight="1" x14ac:dyDescent="0.2">
      <c r="A35" s="79"/>
      <c r="B35" s="79"/>
      <c r="C35" s="80"/>
      <c r="D35" s="80"/>
      <c r="E35" s="80"/>
      <c r="F35" s="81"/>
      <c r="G35" s="177"/>
      <c r="H35" s="82"/>
      <c r="I35" s="200"/>
    </row>
    <row r="36" spans="1:9" ht="12" customHeight="1" x14ac:dyDescent="0.2">
      <c r="A36" s="79"/>
      <c r="B36" s="79"/>
      <c r="C36" s="80"/>
      <c r="D36" s="80"/>
      <c r="E36" s="80"/>
      <c r="F36" s="81"/>
      <c r="G36" s="177"/>
      <c r="H36" s="82"/>
      <c r="I36" s="200"/>
    </row>
    <row r="37" spans="1:9" ht="12" customHeight="1" x14ac:dyDescent="0.2">
      <c r="A37" s="79"/>
      <c r="B37" s="79"/>
      <c r="C37" s="80"/>
      <c r="D37" s="80"/>
      <c r="E37" s="80"/>
      <c r="F37" s="81"/>
      <c r="G37" s="177"/>
      <c r="H37" s="82"/>
      <c r="I37" s="200"/>
    </row>
    <row r="38" spans="1:9" ht="12" customHeight="1" x14ac:dyDescent="0.2">
      <c r="A38" s="79"/>
      <c r="B38" s="79"/>
      <c r="C38" s="80"/>
      <c r="D38" s="80"/>
      <c r="E38" s="80"/>
      <c r="F38" s="81"/>
      <c r="G38" s="177"/>
      <c r="H38" s="82"/>
      <c r="I38" s="200"/>
    </row>
    <row r="39" spans="1:9" ht="12" customHeight="1" x14ac:dyDescent="0.2">
      <c r="A39" s="79"/>
      <c r="B39" s="79"/>
      <c r="C39" s="80"/>
      <c r="D39" s="80"/>
      <c r="E39" s="80"/>
      <c r="F39" s="81"/>
      <c r="G39" s="177"/>
      <c r="H39" s="82"/>
      <c r="I39" s="200"/>
    </row>
    <row r="40" spans="1:9" ht="12" customHeight="1" x14ac:dyDescent="0.2">
      <c r="A40" s="79"/>
      <c r="B40" s="79"/>
      <c r="C40" s="80"/>
      <c r="D40" s="80"/>
      <c r="E40" s="80"/>
      <c r="F40" s="81"/>
      <c r="G40" s="177"/>
      <c r="H40" s="82"/>
      <c r="I40" s="200"/>
    </row>
    <row r="41" spans="1:9" ht="12" customHeight="1" x14ac:dyDescent="0.2">
      <c r="A41" s="79"/>
      <c r="B41" s="79"/>
      <c r="C41" s="80"/>
      <c r="D41" s="80"/>
      <c r="E41" s="80"/>
      <c r="F41" s="81"/>
      <c r="G41" s="177"/>
      <c r="H41" s="82"/>
      <c r="I41" s="200"/>
    </row>
    <row r="42" spans="1:9" ht="12" customHeight="1" x14ac:dyDescent="0.2">
      <c r="A42" s="79"/>
      <c r="B42" s="79"/>
      <c r="C42" s="80"/>
      <c r="D42" s="80"/>
      <c r="E42" s="80"/>
      <c r="F42" s="81"/>
      <c r="G42" s="177"/>
      <c r="H42" s="82"/>
      <c r="I42" s="200"/>
    </row>
    <row r="43" spans="1:9" ht="12" customHeight="1" x14ac:dyDescent="0.2">
      <c r="A43" s="79"/>
      <c r="B43" s="79"/>
      <c r="C43" s="80"/>
      <c r="D43" s="80"/>
      <c r="E43" s="80"/>
      <c r="F43" s="81"/>
      <c r="G43" s="177"/>
      <c r="H43" s="82"/>
      <c r="I43" s="200"/>
    </row>
    <row r="44" spans="1:9" ht="12" customHeight="1" x14ac:dyDescent="0.2">
      <c r="A44" s="79"/>
      <c r="B44" s="79"/>
      <c r="C44" s="80"/>
      <c r="D44" s="80"/>
      <c r="E44" s="80"/>
      <c r="F44" s="81"/>
      <c r="G44" s="177"/>
      <c r="H44" s="82"/>
      <c r="I44" s="200"/>
    </row>
    <row r="45" spans="1:9" ht="12" customHeight="1" x14ac:dyDescent="0.2">
      <c r="A45" s="79"/>
      <c r="B45" s="79"/>
      <c r="C45" s="80"/>
      <c r="D45" s="80"/>
      <c r="E45" s="80"/>
      <c r="F45" s="81"/>
      <c r="G45" s="177"/>
      <c r="H45" s="82"/>
      <c r="I45" s="200"/>
    </row>
    <row r="46" spans="1:9" ht="12" customHeight="1" x14ac:dyDescent="0.2">
      <c r="A46" s="79"/>
      <c r="B46" s="79"/>
      <c r="C46" s="80"/>
      <c r="D46" s="80"/>
      <c r="E46" s="80"/>
      <c r="F46" s="81"/>
      <c r="G46" s="177"/>
      <c r="H46" s="82"/>
      <c r="I46" s="200"/>
    </row>
    <row r="47" spans="1:9" ht="12" customHeight="1" x14ac:dyDescent="0.2">
      <c r="A47" s="79"/>
      <c r="B47" s="79"/>
      <c r="C47" s="80"/>
      <c r="D47" s="80"/>
      <c r="E47" s="80"/>
      <c r="F47" s="81"/>
      <c r="G47" s="177"/>
      <c r="H47" s="82"/>
      <c r="I47" s="200"/>
    </row>
    <row r="48" spans="1:9" ht="12" customHeight="1" x14ac:dyDescent="0.2">
      <c r="A48" s="79"/>
      <c r="B48" s="79"/>
      <c r="C48" s="80"/>
      <c r="D48" s="80"/>
      <c r="E48" s="80"/>
      <c r="F48" s="81"/>
      <c r="G48" s="177"/>
      <c r="H48" s="82"/>
      <c r="I48" s="200"/>
    </row>
    <row r="49" spans="1:9" ht="12" customHeight="1" x14ac:dyDescent="0.2">
      <c r="A49" s="79"/>
      <c r="B49" s="79"/>
      <c r="C49" s="80"/>
      <c r="D49" s="80"/>
      <c r="E49" s="80"/>
      <c r="F49" s="81"/>
      <c r="G49" s="177"/>
      <c r="H49" s="82"/>
      <c r="I49" s="200"/>
    </row>
    <row r="50" spans="1:9" ht="12" customHeight="1" x14ac:dyDescent="0.2">
      <c r="A50" s="79"/>
      <c r="B50" s="79"/>
      <c r="C50" s="80"/>
      <c r="D50" s="80"/>
      <c r="E50" s="80"/>
      <c r="F50" s="81"/>
      <c r="G50" s="177"/>
      <c r="H50" s="82"/>
      <c r="I50" s="200"/>
    </row>
    <row r="51" spans="1:9" ht="12" customHeight="1" x14ac:dyDescent="0.2">
      <c r="A51" s="79"/>
      <c r="B51" s="79"/>
      <c r="C51" s="80"/>
      <c r="D51" s="80"/>
      <c r="E51" s="80"/>
      <c r="F51" s="81"/>
      <c r="G51" s="177"/>
      <c r="H51" s="82"/>
      <c r="I51" s="200"/>
    </row>
    <row r="52" spans="1:9" ht="12" customHeight="1" x14ac:dyDescent="0.2">
      <c r="A52" s="79"/>
      <c r="B52" s="79"/>
      <c r="C52" s="80"/>
      <c r="D52" s="80"/>
      <c r="E52" s="80"/>
      <c r="F52" s="81"/>
      <c r="G52" s="177"/>
      <c r="H52" s="82"/>
      <c r="I52" s="200"/>
    </row>
    <row r="53" spans="1:9" ht="12" customHeight="1" x14ac:dyDescent="0.2">
      <c r="A53" s="79"/>
      <c r="B53" s="79"/>
      <c r="C53" s="80"/>
      <c r="D53" s="80"/>
      <c r="E53" s="80"/>
      <c r="F53" s="81"/>
      <c r="G53" s="177"/>
      <c r="H53" s="82"/>
      <c r="I53" s="200"/>
    </row>
    <row r="54" spans="1:9" ht="12" customHeight="1" x14ac:dyDescent="0.2">
      <c r="A54" s="79"/>
      <c r="B54" s="79"/>
      <c r="C54" s="80"/>
      <c r="D54" s="80"/>
      <c r="E54" s="80"/>
      <c r="F54" s="81"/>
      <c r="G54" s="177"/>
      <c r="H54" s="82"/>
      <c r="I54" s="200"/>
    </row>
    <row r="55" spans="1:9" ht="12" customHeight="1" x14ac:dyDescent="0.2">
      <c r="A55" s="79"/>
      <c r="B55" s="79"/>
      <c r="C55" s="80"/>
      <c r="D55" s="80"/>
      <c r="E55" s="80"/>
      <c r="F55" s="81"/>
      <c r="G55" s="177"/>
      <c r="H55" s="82"/>
      <c r="I55" s="200"/>
    </row>
    <row r="56" spans="1:9" ht="12" customHeight="1" x14ac:dyDescent="0.2">
      <c r="A56" s="79"/>
      <c r="B56" s="79"/>
      <c r="C56" s="80"/>
      <c r="D56" s="80"/>
      <c r="E56" s="80"/>
      <c r="F56" s="81"/>
      <c r="G56" s="177"/>
      <c r="H56" s="82"/>
      <c r="I56" s="200"/>
    </row>
    <row r="57" spans="1:9" ht="12" customHeight="1" x14ac:dyDescent="0.2">
      <c r="A57" s="79"/>
      <c r="B57" s="79"/>
      <c r="C57" s="80"/>
      <c r="D57" s="80"/>
      <c r="E57" s="80"/>
      <c r="F57" s="81"/>
      <c r="G57" s="177"/>
      <c r="H57" s="82"/>
      <c r="I57" s="200"/>
    </row>
    <row r="58" spans="1:9" ht="12" customHeight="1" x14ac:dyDescent="0.2">
      <c r="A58" s="79"/>
      <c r="B58" s="79"/>
      <c r="C58" s="80"/>
      <c r="D58" s="80"/>
      <c r="E58" s="80"/>
      <c r="F58" s="81"/>
      <c r="G58" s="177"/>
      <c r="H58" s="82"/>
      <c r="I58" s="200"/>
    </row>
    <row r="59" spans="1:9" ht="12" customHeight="1" x14ac:dyDescent="0.2">
      <c r="A59" s="79"/>
      <c r="B59" s="79"/>
      <c r="C59" s="80"/>
      <c r="D59" s="80"/>
      <c r="E59" s="80"/>
      <c r="F59" s="81"/>
      <c r="G59" s="177"/>
      <c r="H59" s="82"/>
      <c r="I59" s="200"/>
    </row>
    <row r="60" spans="1:9" ht="12" customHeight="1" x14ac:dyDescent="0.2">
      <c r="A60" s="79"/>
      <c r="B60" s="79"/>
      <c r="C60" s="80"/>
      <c r="D60" s="80"/>
      <c r="E60" s="80"/>
      <c r="F60" s="81"/>
      <c r="G60" s="177"/>
      <c r="H60" s="82"/>
      <c r="I60" s="200"/>
    </row>
    <row r="61" spans="1:9" ht="12" customHeight="1" x14ac:dyDescent="0.2">
      <c r="A61" s="79"/>
      <c r="B61" s="79"/>
      <c r="C61" s="80"/>
      <c r="D61" s="80"/>
      <c r="E61" s="80"/>
      <c r="F61" s="81"/>
      <c r="G61" s="177"/>
      <c r="H61" s="82"/>
      <c r="I61" s="200"/>
    </row>
    <row r="62" spans="1:9" ht="12" customHeight="1" x14ac:dyDescent="0.2">
      <c r="A62" s="87"/>
      <c r="B62" s="88"/>
      <c r="C62" s="88"/>
      <c r="D62" s="88"/>
      <c r="E62" s="88"/>
      <c r="F62" s="89"/>
      <c r="G62" s="178"/>
      <c r="H62" s="90"/>
      <c r="I62" s="214"/>
    </row>
    <row r="63" spans="1:9" ht="12" customHeight="1" x14ac:dyDescent="0.2">
      <c r="A63" s="79"/>
      <c r="B63" s="69" t="s">
        <v>66</v>
      </c>
      <c r="C63" s="80"/>
      <c r="D63" s="80"/>
      <c r="E63" s="80"/>
      <c r="F63" s="92"/>
      <c r="G63" s="179"/>
      <c r="H63" s="93"/>
      <c r="I63" s="141"/>
    </row>
    <row r="64" spans="1:9" ht="12" customHeight="1" x14ac:dyDescent="0.2">
      <c r="A64" s="94"/>
      <c r="B64" s="95"/>
      <c r="C64" s="95"/>
      <c r="D64" s="95"/>
      <c r="E64" s="95"/>
      <c r="F64" s="96"/>
      <c r="G64" s="180"/>
      <c r="H64" s="97"/>
      <c r="I64" s="215"/>
    </row>
    <row r="65" spans="1:9" ht="12" customHeight="1" x14ac:dyDescent="0.2">
      <c r="A65" s="60"/>
      <c r="B65" s="60"/>
      <c r="C65" s="60"/>
      <c r="D65" s="60"/>
      <c r="E65" s="60"/>
      <c r="F65" s="61"/>
      <c r="G65" s="171"/>
      <c r="H65" s="62"/>
      <c r="I65" s="210"/>
    </row>
    <row r="66" spans="1:9" x14ac:dyDescent="0.2">
      <c r="A66" s="60"/>
      <c r="B66" s="60"/>
      <c r="C66" s="60"/>
      <c r="D66" s="60"/>
      <c r="E66" s="60"/>
      <c r="F66" s="61"/>
      <c r="G66" s="171"/>
      <c r="H66" s="62"/>
      <c r="I66" s="210"/>
    </row>
    <row r="67" spans="1:9" x14ac:dyDescent="0.2">
      <c r="A67" s="60"/>
      <c r="B67" s="60"/>
      <c r="C67" s="60"/>
      <c r="D67" s="60"/>
      <c r="E67" s="60"/>
      <c r="F67" s="61"/>
      <c r="G67" s="171"/>
      <c r="H67" s="62"/>
      <c r="I67" s="210"/>
    </row>
    <row r="68" spans="1:9" x14ac:dyDescent="0.2">
      <c r="A68" s="60"/>
      <c r="B68" s="60"/>
      <c r="C68" s="60"/>
      <c r="D68" s="60"/>
      <c r="E68" s="60"/>
      <c r="F68" s="61"/>
      <c r="G68" s="171"/>
      <c r="H68" s="62"/>
      <c r="I68" s="210"/>
    </row>
    <row r="69" spans="1:9" x14ac:dyDescent="0.2">
      <c r="A69" s="60"/>
      <c r="B69" s="60"/>
      <c r="C69" s="60"/>
      <c r="D69" s="60"/>
      <c r="E69" s="60"/>
      <c r="F69" s="61"/>
      <c r="G69" s="171"/>
      <c r="H69" s="62"/>
      <c r="I69" s="210"/>
    </row>
    <row r="70" spans="1:9" x14ac:dyDescent="0.2">
      <c r="A70" s="60"/>
      <c r="B70" s="60"/>
      <c r="C70" s="60"/>
      <c r="D70" s="60"/>
      <c r="E70" s="60"/>
      <c r="F70" s="61"/>
      <c r="G70" s="171"/>
      <c r="H70" s="62"/>
      <c r="I70" s="210"/>
    </row>
    <row r="71" spans="1:9" x14ac:dyDescent="0.2">
      <c r="A71" s="60"/>
      <c r="B71" s="60"/>
      <c r="C71" s="60"/>
      <c r="D71" s="60"/>
      <c r="E71" s="60"/>
      <c r="F71" s="61"/>
      <c r="G71" s="171"/>
      <c r="H71" s="62"/>
      <c r="I71" s="210"/>
    </row>
    <row r="72" spans="1:9" x14ac:dyDescent="0.2">
      <c r="A72" s="60"/>
      <c r="B72" s="60"/>
      <c r="C72" s="60"/>
      <c r="D72" s="60"/>
      <c r="E72" s="60"/>
      <c r="F72" s="61"/>
      <c r="G72" s="171"/>
      <c r="H72" s="62"/>
      <c r="I72" s="210"/>
    </row>
    <row r="73" spans="1:9" x14ac:dyDescent="0.2">
      <c r="A73" s="60"/>
      <c r="B73" s="60"/>
      <c r="C73" s="60"/>
      <c r="D73" s="60"/>
      <c r="E73" s="60"/>
      <c r="F73" s="61"/>
      <c r="G73" s="171"/>
      <c r="H73" s="62"/>
      <c r="I73" s="210"/>
    </row>
    <row r="74" spans="1:9" x14ac:dyDescent="0.2">
      <c r="A74" s="60"/>
      <c r="B74" s="60"/>
      <c r="C74" s="60"/>
      <c r="D74" s="60"/>
      <c r="E74" s="60"/>
      <c r="F74" s="61"/>
      <c r="G74" s="171"/>
      <c r="H74" s="62"/>
      <c r="I74" s="210"/>
    </row>
    <row r="75" spans="1:9" x14ac:dyDescent="0.2">
      <c r="A75" s="60"/>
      <c r="B75" s="60"/>
      <c r="C75" s="60"/>
      <c r="D75" s="60"/>
      <c r="E75" s="60"/>
      <c r="F75" s="61"/>
      <c r="G75" s="171"/>
      <c r="H75" s="62"/>
      <c r="I75" s="210"/>
    </row>
    <row r="76" spans="1:9" x14ac:dyDescent="0.2">
      <c r="A76" s="60"/>
      <c r="B76" s="60"/>
      <c r="C76" s="60"/>
      <c r="D76" s="60"/>
      <c r="E76" s="60"/>
      <c r="F76" s="61"/>
      <c r="G76" s="171"/>
      <c r="H76" s="62"/>
      <c r="I76" s="210"/>
    </row>
    <row r="77" spans="1:9" x14ac:dyDescent="0.2">
      <c r="A77" s="60"/>
      <c r="B77" s="60"/>
      <c r="C77" s="60"/>
      <c r="D77" s="60"/>
      <c r="E77" s="60"/>
      <c r="F77" s="61"/>
      <c r="G77" s="171"/>
      <c r="H77" s="62"/>
      <c r="I77" s="210"/>
    </row>
    <row r="78" spans="1:9" x14ac:dyDescent="0.2">
      <c r="A78" s="60"/>
      <c r="B78" s="60"/>
      <c r="C78" s="60"/>
      <c r="D78" s="60"/>
      <c r="E78" s="60"/>
      <c r="F78" s="61"/>
      <c r="G78" s="171"/>
      <c r="H78" s="62"/>
      <c r="I78" s="210"/>
    </row>
    <row r="79" spans="1:9" x14ac:dyDescent="0.2">
      <c r="A79" s="60"/>
      <c r="B79" s="60"/>
      <c r="C79" s="60"/>
      <c r="D79" s="60"/>
      <c r="E79" s="60"/>
      <c r="F79" s="61"/>
      <c r="G79" s="171"/>
      <c r="H79" s="62"/>
      <c r="I79" s="210"/>
    </row>
    <row r="80" spans="1:9" x14ac:dyDescent="0.2">
      <c r="A80" s="60"/>
      <c r="B80" s="60"/>
      <c r="C80" s="60"/>
      <c r="D80" s="60"/>
      <c r="E80" s="60"/>
      <c r="F80" s="61"/>
      <c r="G80" s="171"/>
      <c r="H80" s="62"/>
      <c r="I80" s="210"/>
    </row>
    <row r="81" spans="1:9" x14ac:dyDescent="0.2">
      <c r="A81" s="60"/>
      <c r="B81" s="60"/>
      <c r="C81" s="60"/>
      <c r="D81" s="60"/>
      <c r="E81" s="60"/>
      <c r="F81" s="61"/>
      <c r="G81" s="171"/>
      <c r="H81" s="62"/>
      <c r="I81" s="210"/>
    </row>
    <row r="82" spans="1:9" x14ac:dyDescent="0.2">
      <c r="A82" s="60"/>
      <c r="B82" s="60"/>
      <c r="C82" s="60"/>
      <c r="D82" s="60"/>
      <c r="E82" s="60"/>
      <c r="F82" s="61"/>
      <c r="G82" s="171"/>
      <c r="H82" s="62"/>
      <c r="I82" s="210"/>
    </row>
    <row r="83" spans="1:9" x14ac:dyDescent="0.2">
      <c r="A83" s="60"/>
      <c r="B83" s="60"/>
      <c r="C83" s="60"/>
      <c r="D83" s="60"/>
      <c r="E83" s="60"/>
      <c r="F83" s="61"/>
      <c r="G83" s="171"/>
      <c r="H83" s="62"/>
      <c r="I83" s="210"/>
    </row>
    <row r="84" spans="1:9" x14ac:dyDescent="0.2">
      <c r="A84" s="60"/>
      <c r="B84" s="60"/>
      <c r="C84" s="60"/>
      <c r="D84" s="60"/>
      <c r="E84" s="60"/>
      <c r="F84" s="61"/>
      <c r="G84" s="171"/>
      <c r="H84" s="62"/>
      <c r="I84" s="210"/>
    </row>
    <row r="85" spans="1:9" x14ac:dyDescent="0.2">
      <c r="A85" s="60"/>
      <c r="B85" s="60"/>
      <c r="C85" s="60"/>
      <c r="D85" s="60"/>
      <c r="E85" s="60"/>
      <c r="F85" s="61"/>
      <c r="G85" s="171"/>
      <c r="H85" s="62"/>
      <c r="I85" s="210"/>
    </row>
    <row r="86" spans="1:9" x14ac:dyDescent="0.2">
      <c r="A86" s="60"/>
      <c r="B86" s="60"/>
      <c r="C86" s="60"/>
      <c r="D86" s="60"/>
      <c r="E86" s="60"/>
      <c r="F86" s="61"/>
      <c r="G86" s="171"/>
      <c r="H86" s="62"/>
      <c r="I86" s="210"/>
    </row>
    <row r="87" spans="1:9" x14ac:dyDescent="0.2">
      <c r="A87" s="60"/>
      <c r="B87" s="60"/>
      <c r="C87" s="60"/>
      <c r="D87" s="60"/>
      <c r="E87" s="60"/>
      <c r="F87" s="61"/>
      <c r="G87" s="171"/>
      <c r="H87" s="62"/>
      <c r="I87" s="210"/>
    </row>
    <row r="88" spans="1:9" x14ac:dyDescent="0.2">
      <c r="A88" s="60"/>
      <c r="B88" s="60"/>
      <c r="C88" s="60"/>
      <c r="D88" s="60"/>
      <c r="E88" s="60"/>
      <c r="F88" s="61"/>
      <c r="G88" s="171"/>
      <c r="H88" s="62"/>
      <c r="I88" s="210"/>
    </row>
    <row r="89" spans="1:9" x14ac:dyDescent="0.2">
      <c r="A89" s="60"/>
      <c r="B89" s="60"/>
      <c r="C89" s="60"/>
      <c r="D89" s="60"/>
      <c r="E89" s="60"/>
      <c r="F89" s="61"/>
      <c r="G89" s="171"/>
      <c r="H89" s="62"/>
      <c r="I89" s="210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260" max="65535" man="1"/>
  </rowBreaks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31"/>
  <sheetViews>
    <sheetView view="pageBreakPreview" topLeftCell="A34" zoomScale="85" zoomScaleNormal="100" zoomScaleSheetLayoutView="85" workbookViewId="0">
      <selection activeCell="H14" sqref="H14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customWidth="1"/>
    <col min="8" max="8" width="10.7109375" customWidth="1"/>
    <col min="9" max="9" width="15.7109375" style="152" customWidth="1"/>
  </cols>
  <sheetData>
    <row r="1" spans="1:9" ht="12" customHeight="1" x14ac:dyDescent="0.2">
      <c r="A1" s="60"/>
      <c r="B1" s="60"/>
      <c r="C1" s="60"/>
      <c r="D1" s="60"/>
      <c r="E1" s="60"/>
      <c r="F1" s="61"/>
      <c r="G1" s="63"/>
      <c r="H1" s="63"/>
      <c r="I1" s="209" t="s">
        <v>359</v>
      </c>
    </row>
    <row r="2" spans="1:9" ht="12" customHeight="1" x14ac:dyDescent="0.2">
      <c r="A2" s="60"/>
      <c r="B2" s="60"/>
      <c r="C2" s="60"/>
      <c r="D2" s="60"/>
      <c r="E2" s="60"/>
      <c r="F2" s="61"/>
      <c r="G2" s="62"/>
      <c r="H2" s="62"/>
      <c r="I2" s="210"/>
    </row>
    <row r="3" spans="1:9" ht="12" customHeight="1" x14ac:dyDescent="0.2">
      <c r="A3" s="64" t="s">
        <v>302</v>
      </c>
      <c r="B3" s="64"/>
      <c r="C3" s="65"/>
      <c r="D3" s="65"/>
      <c r="E3" s="65"/>
      <c r="F3" s="66"/>
      <c r="G3" s="67"/>
      <c r="H3" s="113"/>
      <c r="I3" s="227"/>
    </row>
    <row r="4" spans="1:9" ht="12" customHeight="1" x14ac:dyDescent="0.2">
      <c r="A4" s="68" t="s">
        <v>303</v>
      </c>
      <c r="B4" s="68" t="s">
        <v>304</v>
      </c>
      <c r="C4" s="69"/>
      <c r="D4" s="69"/>
      <c r="E4" s="69" t="s">
        <v>305</v>
      </c>
      <c r="F4" s="70" t="s">
        <v>306</v>
      </c>
      <c r="G4" s="71" t="s">
        <v>307</v>
      </c>
      <c r="H4" s="71" t="s">
        <v>308</v>
      </c>
      <c r="I4" s="212" t="s">
        <v>309</v>
      </c>
    </row>
    <row r="5" spans="1:9" ht="12" customHeight="1" x14ac:dyDescent="0.2">
      <c r="A5" s="73" t="s">
        <v>310</v>
      </c>
      <c r="B5" s="73" t="s">
        <v>311</v>
      </c>
      <c r="C5" s="74"/>
      <c r="D5" s="74"/>
      <c r="E5" s="74"/>
      <c r="F5" s="75"/>
      <c r="G5" s="76" t="s">
        <v>312</v>
      </c>
      <c r="H5" s="77"/>
      <c r="I5" s="213"/>
    </row>
    <row r="6" spans="1:9" ht="12" customHeight="1" x14ac:dyDescent="0.2">
      <c r="A6" s="79"/>
      <c r="B6" s="79"/>
      <c r="C6" s="80"/>
      <c r="D6" s="80"/>
      <c r="E6" s="80"/>
      <c r="F6" s="81"/>
      <c r="G6" s="85"/>
      <c r="H6" s="82"/>
      <c r="I6" s="200" t="str">
        <f t="shared" ref="I6:I16" si="0">IF(OR(AND(G6="Prov",H6="Sum"),(H6="PC Sum")),". . . . . . . . .00",IF(ISERR(G6*H6),"",IF(G6*H6=0,"",ROUND(G6*H6,2))))</f>
        <v/>
      </c>
    </row>
    <row r="7" spans="1:9" ht="12" customHeight="1" x14ac:dyDescent="0.2">
      <c r="A7" s="79" t="s">
        <v>360</v>
      </c>
      <c r="B7" s="79"/>
      <c r="C7" s="83" t="s">
        <v>361</v>
      </c>
      <c r="D7" s="83"/>
      <c r="E7" s="80"/>
      <c r="F7" s="81"/>
      <c r="G7" s="85"/>
      <c r="H7" s="82"/>
      <c r="I7" s="200" t="str">
        <f t="shared" si="0"/>
        <v/>
      </c>
    </row>
    <row r="8" spans="1:9" ht="12" customHeight="1" x14ac:dyDescent="0.2">
      <c r="A8" s="79"/>
      <c r="B8" s="79"/>
      <c r="C8" s="83"/>
      <c r="D8" s="83"/>
      <c r="E8" s="80"/>
      <c r="F8" s="81"/>
      <c r="G8" s="85"/>
      <c r="H8" s="82"/>
      <c r="I8" s="200" t="str">
        <f t="shared" si="0"/>
        <v/>
      </c>
    </row>
    <row r="9" spans="1:9" ht="12" customHeight="1" x14ac:dyDescent="0.2">
      <c r="A9" s="79"/>
      <c r="B9" s="79"/>
      <c r="C9" s="83"/>
      <c r="D9" s="83"/>
      <c r="E9" s="80"/>
      <c r="F9" s="81"/>
      <c r="G9" s="85"/>
      <c r="H9" s="82"/>
      <c r="I9" s="200" t="str">
        <f t="shared" si="0"/>
        <v/>
      </c>
    </row>
    <row r="10" spans="1:9" ht="12" customHeight="1" x14ac:dyDescent="0.2">
      <c r="A10" s="79"/>
      <c r="B10" s="79"/>
      <c r="C10" s="80"/>
      <c r="D10" s="80"/>
      <c r="E10" s="80"/>
      <c r="F10" s="81"/>
      <c r="G10" s="85"/>
      <c r="H10" s="82"/>
      <c r="I10" s="200" t="str">
        <f t="shared" si="0"/>
        <v/>
      </c>
    </row>
    <row r="11" spans="1:9" ht="12" customHeight="1" x14ac:dyDescent="0.2">
      <c r="A11" s="79"/>
      <c r="B11" s="68" t="s">
        <v>362</v>
      </c>
      <c r="C11" s="69" t="s">
        <v>363</v>
      </c>
      <c r="D11" s="80"/>
      <c r="E11" s="80"/>
      <c r="F11" s="81"/>
      <c r="G11" s="85"/>
      <c r="H11" s="82"/>
      <c r="I11" s="200" t="str">
        <f t="shared" si="0"/>
        <v/>
      </c>
    </row>
    <row r="12" spans="1:9" ht="12" customHeight="1" x14ac:dyDescent="0.2">
      <c r="A12" s="79"/>
      <c r="B12" s="68"/>
      <c r="C12" s="69" t="s">
        <v>26</v>
      </c>
      <c r="D12" s="80"/>
      <c r="E12" s="80"/>
      <c r="F12" s="81"/>
      <c r="G12" s="85"/>
      <c r="H12" s="82"/>
      <c r="I12" s="200" t="str">
        <f t="shared" si="0"/>
        <v/>
      </c>
    </row>
    <row r="13" spans="1:9" ht="12" customHeight="1" x14ac:dyDescent="0.2">
      <c r="A13" s="79"/>
      <c r="B13" s="79"/>
      <c r="C13" s="80"/>
      <c r="D13" s="80"/>
      <c r="E13" s="80"/>
      <c r="F13" s="81"/>
      <c r="G13" s="85"/>
      <c r="H13" s="82"/>
      <c r="I13" s="200" t="str">
        <f t="shared" si="0"/>
        <v/>
      </c>
    </row>
    <row r="14" spans="1:9" ht="12" customHeight="1" x14ac:dyDescent="0.2">
      <c r="A14" s="79"/>
      <c r="B14" s="79"/>
      <c r="C14" s="80" t="s">
        <v>40</v>
      </c>
      <c r="D14" s="80" t="s">
        <v>548</v>
      </c>
      <c r="E14" s="80"/>
      <c r="F14" s="81"/>
      <c r="G14" s="85"/>
      <c r="H14" s="82"/>
      <c r="I14" s="200"/>
    </row>
    <row r="15" spans="1:9" ht="12" customHeight="1" x14ac:dyDescent="0.2">
      <c r="A15" s="79"/>
      <c r="B15" s="79"/>
      <c r="C15" s="80"/>
      <c r="D15" s="86" t="s">
        <v>549</v>
      </c>
      <c r="E15" s="80"/>
      <c r="F15" s="81" t="s">
        <v>336</v>
      </c>
      <c r="G15" s="85">
        <v>513</v>
      </c>
      <c r="H15" s="82"/>
      <c r="I15" s="200"/>
    </row>
    <row r="16" spans="1:9" ht="12" customHeight="1" x14ac:dyDescent="0.2">
      <c r="A16" s="79"/>
      <c r="B16" s="79"/>
      <c r="C16" s="80"/>
      <c r="D16" s="140"/>
      <c r="E16" s="183"/>
      <c r="F16" s="81"/>
      <c r="G16" s="85"/>
      <c r="H16" s="82"/>
      <c r="I16" s="200"/>
    </row>
    <row r="17" spans="1:9" ht="12" customHeight="1" x14ac:dyDescent="0.2">
      <c r="A17" s="79"/>
      <c r="B17" s="68" t="s">
        <v>364</v>
      </c>
      <c r="C17" s="69" t="s">
        <v>365</v>
      </c>
      <c r="D17" s="183"/>
      <c r="E17" s="183"/>
      <c r="F17" s="81"/>
      <c r="G17" s="85"/>
      <c r="H17" s="82"/>
      <c r="I17" s="200"/>
    </row>
    <row r="18" spans="1:9" ht="12" customHeight="1" x14ac:dyDescent="0.2">
      <c r="A18" s="79"/>
      <c r="B18" s="79"/>
      <c r="C18" s="80"/>
      <c r="D18" s="183"/>
      <c r="E18" s="183"/>
      <c r="F18" s="81"/>
      <c r="G18" s="85"/>
      <c r="H18" s="82"/>
      <c r="I18" s="200"/>
    </row>
    <row r="19" spans="1:9" ht="12" customHeight="1" x14ac:dyDescent="0.2">
      <c r="A19" s="79"/>
      <c r="B19" s="79"/>
      <c r="C19" s="80" t="s">
        <v>40</v>
      </c>
      <c r="D19" s="183" t="s">
        <v>366</v>
      </c>
      <c r="E19" s="183"/>
      <c r="F19" s="81"/>
      <c r="G19" s="85"/>
      <c r="H19" s="82"/>
      <c r="I19" s="200"/>
    </row>
    <row r="20" spans="1:9" ht="12" customHeight="1" x14ac:dyDescent="0.2">
      <c r="A20" s="79"/>
      <c r="B20" s="79"/>
      <c r="C20" s="80"/>
      <c r="D20" s="140"/>
      <c r="E20" s="183"/>
      <c r="F20" s="81" t="s">
        <v>343</v>
      </c>
      <c r="G20" s="85">
        <v>1</v>
      </c>
      <c r="H20" s="82"/>
      <c r="I20" s="200"/>
    </row>
    <row r="21" spans="1:9" ht="12" customHeight="1" x14ac:dyDescent="0.2">
      <c r="A21" s="79"/>
      <c r="B21" s="79"/>
      <c r="C21" s="80"/>
      <c r="D21" s="183"/>
      <c r="E21" s="183"/>
      <c r="F21" s="81"/>
      <c r="G21" s="85"/>
      <c r="H21" s="82"/>
      <c r="I21" s="200"/>
    </row>
    <row r="22" spans="1:9" ht="12" customHeight="1" x14ac:dyDescent="0.2">
      <c r="A22" s="79"/>
      <c r="B22" s="79"/>
      <c r="C22" s="80" t="s">
        <v>45</v>
      </c>
      <c r="D22" s="183" t="s">
        <v>367</v>
      </c>
      <c r="E22" s="183"/>
      <c r="F22" s="81"/>
      <c r="G22" s="85"/>
      <c r="H22" s="82"/>
      <c r="I22" s="200"/>
    </row>
    <row r="23" spans="1:9" ht="12" customHeight="1" x14ac:dyDescent="0.2">
      <c r="A23" s="79"/>
      <c r="B23" s="79"/>
      <c r="C23" s="80"/>
      <c r="D23" s="140" t="s">
        <v>550</v>
      </c>
      <c r="E23" s="183"/>
      <c r="F23" s="81" t="s">
        <v>343</v>
      </c>
      <c r="G23" s="85">
        <v>2</v>
      </c>
      <c r="H23" s="82"/>
      <c r="I23" s="200"/>
    </row>
    <row r="24" spans="1:9" ht="12" customHeight="1" x14ac:dyDescent="0.2">
      <c r="A24" s="79"/>
      <c r="B24" s="79"/>
      <c r="C24" s="80"/>
      <c r="D24" s="183"/>
      <c r="E24" s="183"/>
      <c r="F24" s="81"/>
      <c r="G24" s="85"/>
      <c r="H24" s="82"/>
      <c r="I24" s="200"/>
    </row>
    <row r="25" spans="1:9" ht="12" customHeight="1" x14ac:dyDescent="0.2">
      <c r="A25" s="79"/>
      <c r="B25" s="79"/>
      <c r="C25" s="80"/>
      <c r="D25" s="80"/>
      <c r="E25" s="80"/>
      <c r="F25" s="81"/>
      <c r="G25" s="85"/>
      <c r="H25" s="82"/>
      <c r="I25" s="200"/>
    </row>
    <row r="26" spans="1:9" ht="12" customHeight="1" x14ac:dyDescent="0.2">
      <c r="A26" s="79"/>
      <c r="B26" s="68"/>
      <c r="C26" s="69"/>
      <c r="D26" s="80"/>
      <c r="E26" s="80"/>
      <c r="F26" s="81"/>
      <c r="G26" s="85"/>
      <c r="H26" s="82"/>
      <c r="I26" s="200"/>
    </row>
    <row r="27" spans="1:9" ht="12" customHeight="1" x14ac:dyDescent="0.2">
      <c r="A27" s="79"/>
      <c r="B27" s="68"/>
      <c r="C27" s="69"/>
      <c r="D27" s="80"/>
      <c r="E27" s="80"/>
      <c r="F27" s="81"/>
      <c r="G27" s="85"/>
      <c r="H27" s="82"/>
      <c r="I27" s="200"/>
    </row>
    <row r="28" spans="1:9" ht="12" customHeight="1" x14ac:dyDescent="0.2">
      <c r="A28" s="79"/>
      <c r="B28" s="79"/>
      <c r="C28" s="80"/>
      <c r="D28" s="80"/>
      <c r="E28" s="80"/>
      <c r="F28" s="81"/>
      <c r="G28" s="85"/>
      <c r="H28" s="82"/>
      <c r="I28" s="200"/>
    </row>
    <row r="29" spans="1:9" ht="12" customHeight="1" x14ac:dyDescent="0.2">
      <c r="A29" s="79"/>
      <c r="B29" s="79"/>
      <c r="C29" s="80"/>
      <c r="D29" s="80"/>
      <c r="E29" s="80"/>
      <c r="F29" s="81"/>
      <c r="G29" s="85"/>
      <c r="H29" s="82"/>
      <c r="I29" s="200"/>
    </row>
    <row r="30" spans="1:9" ht="12" customHeight="1" x14ac:dyDescent="0.2">
      <c r="A30" s="79"/>
      <c r="B30" s="79"/>
      <c r="C30" s="80"/>
      <c r="D30" s="80"/>
      <c r="E30" s="80"/>
      <c r="F30" s="81"/>
      <c r="G30" s="85"/>
      <c r="H30" s="82"/>
      <c r="I30" s="200"/>
    </row>
    <row r="31" spans="1:9" ht="12" customHeight="1" x14ac:dyDescent="0.2">
      <c r="A31" s="79"/>
      <c r="B31" s="79"/>
      <c r="C31" s="80"/>
      <c r="D31" s="80"/>
      <c r="E31" s="80"/>
      <c r="F31" s="81"/>
      <c r="G31" s="85"/>
      <c r="H31" s="82"/>
      <c r="I31" s="200"/>
    </row>
    <row r="32" spans="1:9" ht="12" customHeight="1" x14ac:dyDescent="0.2">
      <c r="A32" s="79"/>
      <c r="B32" s="79"/>
      <c r="C32" s="80"/>
      <c r="D32" s="80"/>
      <c r="E32" s="80"/>
      <c r="F32" s="81"/>
      <c r="G32" s="85"/>
      <c r="H32" s="82"/>
      <c r="I32" s="200"/>
    </row>
    <row r="33" spans="1:9" ht="12" customHeight="1" x14ac:dyDescent="0.2">
      <c r="A33" s="79"/>
      <c r="B33" s="79"/>
      <c r="C33" s="80"/>
      <c r="D33" s="80"/>
      <c r="E33" s="80"/>
      <c r="F33" s="81"/>
      <c r="G33" s="85"/>
      <c r="H33" s="82"/>
      <c r="I33" s="200"/>
    </row>
    <row r="34" spans="1:9" ht="12" customHeight="1" x14ac:dyDescent="0.2">
      <c r="A34" s="79"/>
      <c r="B34" s="79"/>
      <c r="C34" s="80"/>
      <c r="D34" s="80"/>
      <c r="E34" s="80"/>
      <c r="F34" s="81"/>
      <c r="G34" s="85"/>
      <c r="H34" s="82"/>
      <c r="I34" s="200"/>
    </row>
    <row r="35" spans="1:9" ht="12" customHeight="1" x14ac:dyDescent="0.2">
      <c r="A35" s="79"/>
      <c r="B35" s="79"/>
      <c r="C35" s="80"/>
      <c r="D35" s="80"/>
      <c r="E35" s="80"/>
      <c r="F35" s="81"/>
      <c r="G35" s="85"/>
      <c r="H35" s="82"/>
      <c r="I35" s="200"/>
    </row>
    <row r="36" spans="1:9" ht="12" customHeight="1" x14ac:dyDescent="0.2">
      <c r="A36" s="79"/>
      <c r="B36" s="79"/>
      <c r="C36" s="80"/>
      <c r="D36" s="80"/>
      <c r="E36" s="80"/>
      <c r="F36" s="81"/>
      <c r="G36" s="85"/>
      <c r="H36" s="82"/>
      <c r="I36" s="200"/>
    </row>
    <row r="37" spans="1:9" ht="12" customHeight="1" x14ac:dyDescent="0.2">
      <c r="A37" s="79"/>
      <c r="B37" s="79"/>
      <c r="C37" s="80"/>
      <c r="D37" s="80"/>
      <c r="E37" s="80"/>
      <c r="F37" s="81"/>
      <c r="G37" s="85"/>
      <c r="H37" s="82"/>
      <c r="I37" s="200"/>
    </row>
    <row r="38" spans="1:9" ht="12" customHeight="1" x14ac:dyDescent="0.2">
      <c r="A38" s="79"/>
      <c r="B38" s="79"/>
      <c r="C38" s="80"/>
      <c r="D38" s="80"/>
      <c r="E38" s="80"/>
      <c r="F38" s="81"/>
      <c r="G38" s="85"/>
      <c r="H38" s="82"/>
      <c r="I38" s="200"/>
    </row>
    <row r="39" spans="1:9" ht="12" customHeight="1" x14ac:dyDescent="0.2">
      <c r="A39" s="79"/>
      <c r="B39" s="79"/>
      <c r="C39" s="80"/>
      <c r="D39" s="80"/>
      <c r="E39" s="80"/>
      <c r="F39" s="81"/>
      <c r="G39" s="85"/>
      <c r="H39" s="82"/>
      <c r="I39" s="200"/>
    </row>
    <row r="40" spans="1:9" ht="12" customHeight="1" x14ac:dyDescent="0.2">
      <c r="A40" s="79"/>
      <c r="B40" s="79"/>
      <c r="C40" s="80"/>
      <c r="D40" s="80"/>
      <c r="E40" s="80"/>
      <c r="F40" s="81"/>
      <c r="G40" s="85"/>
      <c r="H40" s="82"/>
      <c r="I40" s="200"/>
    </row>
    <row r="41" spans="1:9" ht="12" customHeight="1" x14ac:dyDescent="0.2">
      <c r="A41" s="79"/>
      <c r="B41" s="79"/>
      <c r="C41" s="80"/>
      <c r="D41" s="80"/>
      <c r="E41" s="80"/>
      <c r="F41" s="81"/>
      <c r="G41" s="85"/>
      <c r="H41" s="82"/>
      <c r="I41" s="200"/>
    </row>
    <row r="42" spans="1:9" ht="12" customHeight="1" x14ac:dyDescent="0.2">
      <c r="A42" s="79"/>
      <c r="B42" s="79"/>
      <c r="C42" s="80"/>
      <c r="D42" s="80"/>
      <c r="E42" s="80"/>
      <c r="F42" s="81"/>
      <c r="G42" s="85"/>
      <c r="H42" s="82"/>
      <c r="I42" s="200"/>
    </row>
    <row r="43" spans="1:9" ht="12" customHeight="1" x14ac:dyDescent="0.2">
      <c r="A43" s="79"/>
      <c r="B43" s="79"/>
      <c r="C43" s="80"/>
      <c r="D43" s="80"/>
      <c r="E43" s="80"/>
      <c r="F43" s="81"/>
      <c r="G43" s="85"/>
      <c r="H43" s="82"/>
      <c r="I43" s="200"/>
    </row>
    <row r="44" spans="1:9" ht="12" customHeight="1" x14ac:dyDescent="0.2">
      <c r="A44" s="79"/>
      <c r="B44" s="79"/>
      <c r="C44" s="80"/>
      <c r="D44" s="80"/>
      <c r="E44" s="80"/>
      <c r="F44" s="81"/>
      <c r="G44" s="85"/>
      <c r="H44" s="82"/>
      <c r="I44" s="200"/>
    </row>
    <row r="45" spans="1:9" ht="12" customHeight="1" x14ac:dyDescent="0.2">
      <c r="A45" s="79"/>
      <c r="B45" s="79"/>
      <c r="C45" s="80"/>
      <c r="D45" s="80"/>
      <c r="E45" s="80"/>
      <c r="F45" s="81"/>
      <c r="G45" s="85"/>
      <c r="H45" s="82"/>
      <c r="I45" s="200"/>
    </row>
    <row r="46" spans="1:9" ht="12" customHeight="1" x14ac:dyDescent="0.2">
      <c r="A46" s="79"/>
      <c r="B46" s="79"/>
      <c r="C46" s="80"/>
      <c r="D46" s="80"/>
      <c r="E46" s="80"/>
      <c r="F46" s="81"/>
      <c r="G46" s="85"/>
      <c r="H46" s="82"/>
      <c r="I46" s="200"/>
    </row>
    <row r="47" spans="1:9" ht="12" customHeight="1" x14ac:dyDescent="0.2">
      <c r="A47" s="79"/>
      <c r="B47" s="79"/>
      <c r="C47" s="80"/>
      <c r="D47" s="80"/>
      <c r="E47" s="80"/>
      <c r="F47" s="81"/>
      <c r="G47" s="85"/>
      <c r="H47" s="82"/>
      <c r="I47" s="200"/>
    </row>
    <row r="48" spans="1:9" ht="12" customHeight="1" x14ac:dyDescent="0.2">
      <c r="A48" s="79"/>
      <c r="B48" s="79"/>
      <c r="C48" s="80"/>
      <c r="D48" s="80"/>
      <c r="E48" s="80"/>
      <c r="F48" s="81"/>
      <c r="G48" s="85"/>
      <c r="H48" s="82"/>
      <c r="I48" s="200"/>
    </row>
    <row r="49" spans="1:9" ht="12" customHeight="1" x14ac:dyDescent="0.2">
      <c r="A49" s="79"/>
      <c r="B49" s="79"/>
      <c r="C49" s="80"/>
      <c r="D49" s="80"/>
      <c r="E49" s="80"/>
      <c r="F49" s="81"/>
      <c r="G49" s="85"/>
      <c r="H49" s="82"/>
      <c r="I49" s="200"/>
    </row>
    <row r="50" spans="1:9" ht="12" customHeight="1" x14ac:dyDescent="0.2">
      <c r="A50" s="79"/>
      <c r="B50" s="79"/>
      <c r="C50" s="80"/>
      <c r="D50" s="80"/>
      <c r="E50" s="80"/>
      <c r="F50" s="81"/>
      <c r="G50" s="85"/>
      <c r="H50" s="82"/>
      <c r="I50" s="200"/>
    </row>
    <row r="51" spans="1:9" ht="12" customHeight="1" x14ac:dyDescent="0.2">
      <c r="A51" s="79"/>
      <c r="B51" s="79"/>
      <c r="C51" s="80"/>
      <c r="D51" s="80"/>
      <c r="E51" s="80"/>
      <c r="F51" s="81"/>
      <c r="G51" s="85"/>
      <c r="H51" s="82"/>
      <c r="I51" s="200"/>
    </row>
    <row r="52" spans="1:9" ht="12" customHeight="1" x14ac:dyDescent="0.2">
      <c r="A52" s="79"/>
      <c r="B52" s="79"/>
      <c r="C52" s="80"/>
      <c r="D52" s="80"/>
      <c r="E52" s="80"/>
      <c r="F52" s="81"/>
      <c r="G52" s="85"/>
      <c r="H52" s="82"/>
      <c r="I52" s="200"/>
    </row>
    <row r="53" spans="1:9" ht="12" customHeight="1" x14ac:dyDescent="0.2">
      <c r="A53" s="79"/>
      <c r="B53" s="79"/>
      <c r="C53" s="80"/>
      <c r="D53" s="80"/>
      <c r="E53" s="80"/>
      <c r="F53" s="81"/>
      <c r="G53" s="85"/>
      <c r="H53" s="82"/>
      <c r="I53" s="200"/>
    </row>
    <row r="54" spans="1:9" ht="12" customHeight="1" x14ac:dyDescent="0.2">
      <c r="A54" s="79"/>
      <c r="B54" s="79"/>
      <c r="C54" s="80"/>
      <c r="D54" s="80"/>
      <c r="E54" s="80"/>
      <c r="F54" s="81"/>
      <c r="G54" s="85"/>
      <c r="H54" s="82"/>
      <c r="I54" s="200"/>
    </row>
    <row r="55" spans="1:9" ht="12" customHeight="1" x14ac:dyDescent="0.2">
      <c r="A55" s="79"/>
      <c r="B55" s="79"/>
      <c r="C55" s="80"/>
      <c r="D55" s="80"/>
      <c r="E55" s="80"/>
      <c r="F55" s="81"/>
      <c r="G55" s="85"/>
      <c r="H55" s="82"/>
      <c r="I55" s="200"/>
    </row>
    <row r="56" spans="1:9" ht="12" customHeight="1" x14ac:dyDescent="0.2">
      <c r="A56" s="79"/>
      <c r="B56" s="79"/>
      <c r="C56" s="80"/>
      <c r="D56" s="80"/>
      <c r="E56" s="80"/>
      <c r="F56" s="81"/>
      <c r="G56" s="85"/>
      <c r="H56" s="82"/>
      <c r="I56" s="200"/>
    </row>
    <row r="57" spans="1:9" ht="12" customHeight="1" x14ac:dyDescent="0.2">
      <c r="A57" s="79"/>
      <c r="B57" s="79"/>
      <c r="C57" s="80"/>
      <c r="D57" s="80"/>
      <c r="E57" s="80"/>
      <c r="F57" s="81"/>
      <c r="G57" s="85"/>
      <c r="H57" s="82"/>
      <c r="I57" s="200"/>
    </row>
    <row r="58" spans="1:9" ht="12" customHeight="1" x14ac:dyDescent="0.2">
      <c r="A58" s="79"/>
      <c r="B58" s="79"/>
      <c r="C58" s="80"/>
      <c r="D58" s="80"/>
      <c r="E58" s="80"/>
      <c r="F58" s="81"/>
      <c r="G58" s="85"/>
      <c r="H58" s="82"/>
      <c r="I58" s="200"/>
    </row>
    <row r="59" spans="1:9" ht="12" customHeight="1" x14ac:dyDescent="0.2">
      <c r="A59" s="79"/>
      <c r="B59" s="79"/>
      <c r="C59" s="80"/>
      <c r="D59" s="80"/>
      <c r="E59" s="80"/>
      <c r="F59" s="81"/>
      <c r="G59" s="85"/>
      <c r="H59" s="82"/>
      <c r="I59" s="200"/>
    </row>
    <row r="60" spans="1:9" ht="12" customHeight="1" x14ac:dyDescent="0.2">
      <c r="A60" s="79"/>
      <c r="B60" s="79"/>
      <c r="C60" s="80"/>
      <c r="D60" s="80"/>
      <c r="E60" s="80"/>
      <c r="F60" s="81"/>
      <c r="G60" s="85"/>
      <c r="H60" s="82"/>
      <c r="I60" s="200"/>
    </row>
    <row r="61" spans="1:9" ht="12" customHeight="1" x14ac:dyDescent="0.2">
      <c r="A61" s="79"/>
      <c r="B61" s="79"/>
      <c r="C61" s="80"/>
      <c r="D61" s="80"/>
      <c r="E61" s="80"/>
      <c r="F61" s="81"/>
      <c r="G61" s="85"/>
      <c r="H61" s="82"/>
      <c r="I61" s="200"/>
    </row>
    <row r="62" spans="1:9" ht="12" customHeight="1" x14ac:dyDescent="0.2">
      <c r="A62" s="87"/>
      <c r="B62" s="88"/>
      <c r="C62" s="88"/>
      <c r="D62" s="88"/>
      <c r="E62" s="88"/>
      <c r="F62" s="89"/>
      <c r="G62" s="90"/>
      <c r="H62" s="90"/>
      <c r="I62" s="214"/>
    </row>
    <row r="63" spans="1:9" ht="12" customHeight="1" x14ac:dyDescent="0.2">
      <c r="A63" s="79"/>
      <c r="B63" s="69" t="s">
        <v>368</v>
      </c>
      <c r="C63" s="80"/>
      <c r="D63" s="80"/>
      <c r="E63" s="80"/>
      <c r="F63" s="92"/>
      <c r="G63" s="93"/>
      <c r="H63" s="93"/>
      <c r="I63" s="141"/>
    </row>
    <row r="64" spans="1:9" ht="12" customHeight="1" x14ac:dyDescent="0.2">
      <c r="A64" s="94"/>
      <c r="B64" s="95"/>
      <c r="C64" s="95"/>
      <c r="D64" s="95"/>
      <c r="E64" s="95"/>
      <c r="F64" s="96"/>
      <c r="G64" s="97"/>
      <c r="H64" s="97"/>
      <c r="I64" s="215"/>
    </row>
    <row r="65" spans="1:9" ht="12" customHeight="1" x14ac:dyDescent="0.2">
      <c r="A65" s="60"/>
      <c r="B65" s="60"/>
      <c r="C65" s="60"/>
      <c r="D65" s="60"/>
      <c r="E65" s="60"/>
      <c r="F65" s="61"/>
      <c r="G65" s="93"/>
      <c r="H65" s="93"/>
      <c r="I65" s="220"/>
    </row>
    <row r="66" spans="1:9" ht="12" customHeight="1" x14ac:dyDescent="0.2">
      <c r="A66" s="60"/>
      <c r="B66" s="60"/>
      <c r="C66" s="60"/>
      <c r="D66" s="60"/>
      <c r="E66" s="60"/>
      <c r="F66" s="61"/>
      <c r="G66" s="93"/>
      <c r="H66" s="93"/>
      <c r="I66" s="216"/>
    </row>
    <row r="67" spans="1:9" ht="12" customHeight="1" x14ac:dyDescent="0.2">
      <c r="A67" s="60"/>
      <c r="B67" s="60"/>
      <c r="C67" s="60"/>
      <c r="D67" s="60"/>
      <c r="E67" s="60"/>
      <c r="F67" s="61"/>
      <c r="G67" s="62"/>
      <c r="H67" s="62"/>
      <c r="I67" s="210"/>
    </row>
    <row r="68" spans="1:9" ht="12" customHeight="1" x14ac:dyDescent="0.2">
      <c r="A68" s="60"/>
      <c r="B68" s="60"/>
      <c r="C68" s="60"/>
      <c r="D68" s="60"/>
      <c r="E68" s="60"/>
      <c r="F68" s="61"/>
      <c r="G68" s="62"/>
      <c r="H68" s="62"/>
      <c r="I68" s="210"/>
    </row>
    <row r="69" spans="1:9" ht="12" customHeight="1" x14ac:dyDescent="0.2">
      <c r="A69" s="60"/>
      <c r="B69" s="60"/>
      <c r="C69" s="60"/>
      <c r="D69" s="60"/>
      <c r="E69" s="60"/>
      <c r="F69" s="61"/>
      <c r="G69" s="62"/>
      <c r="H69" s="62"/>
      <c r="I69" s="210"/>
    </row>
    <row r="70" spans="1:9" ht="12" customHeight="1" x14ac:dyDescent="0.2">
      <c r="A70" s="60"/>
      <c r="B70" s="60"/>
      <c r="C70" s="60"/>
      <c r="D70" s="60"/>
      <c r="E70" s="60"/>
      <c r="F70" s="61"/>
      <c r="G70" s="62"/>
      <c r="H70" s="62"/>
      <c r="I70" s="210"/>
    </row>
    <row r="71" spans="1:9" ht="12" customHeight="1" x14ac:dyDescent="0.2">
      <c r="A71" s="60"/>
      <c r="B71" s="60"/>
      <c r="C71" s="60"/>
      <c r="D71" s="60"/>
      <c r="E71" s="60"/>
      <c r="F71" s="61"/>
      <c r="G71" s="62"/>
      <c r="H71" s="62"/>
      <c r="I71" s="210"/>
    </row>
    <row r="72" spans="1:9" ht="12" customHeight="1" x14ac:dyDescent="0.2">
      <c r="A72" s="60"/>
      <c r="B72" s="60"/>
      <c r="C72" s="60"/>
      <c r="D72" s="60"/>
      <c r="E72" s="60"/>
      <c r="F72" s="61"/>
      <c r="G72" s="62"/>
      <c r="H72" s="62"/>
      <c r="I72" s="210"/>
    </row>
    <row r="73" spans="1:9" ht="12" customHeight="1" x14ac:dyDescent="0.2">
      <c r="A73" s="60"/>
      <c r="B73" s="60"/>
      <c r="C73" s="60"/>
      <c r="D73" s="60"/>
      <c r="E73" s="60"/>
      <c r="F73" s="61"/>
      <c r="G73" s="62"/>
      <c r="H73" s="62"/>
      <c r="I73" s="210"/>
    </row>
    <row r="74" spans="1:9" ht="12" customHeight="1" x14ac:dyDescent="0.2">
      <c r="A74" s="60"/>
      <c r="B74" s="60"/>
      <c r="C74" s="60"/>
      <c r="D74" s="60"/>
      <c r="E74" s="60"/>
      <c r="F74" s="61"/>
      <c r="G74" s="62"/>
      <c r="H74" s="62"/>
      <c r="I74" s="210"/>
    </row>
    <row r="75" spans="1:9" ht="12" customHeight="1" x14ac:dyDescent="0.2">
      <c r="A75" s="60"/>
      <c r="B75" s="60"/>
      <c r="C75" s="60"/>
      <c r="D75" s="60"/>
      <c r="E75" s="60"/>
      <c r="F75" s="61"/>
      <c r="G75" s="62"/>
      <c r="H75" s="62"/>
      <c r="I75" s="210"/>
    </row>
    <row r="76" spans="1:9" ht="12" customHeight="1" x14ac:dyDescent="0.2">
      <c r="A76" s="60"/>
      <c r="B76" s="60"/>
      <c r="C76" s="60"/>
      <c r="D76" s="60"/>
      <c r="E76" s="60"/>
      <c r="F76" s="61"/>
      <c r="G76" s="62"/>
      <c r="H76" s="62"/>
      <c r="I76" s="210"/>
    </row>
    <row r="77" spans="1:9" ht="12" customHeight="1" x14ac:dyDescent="0.2">
      <c r="A77" s="60"/>
      <c r="B77" s="60"/>
      <c r="C77" s="60"/>
      <c r="D77" s="60"/>
      <c r="E77" s="60"/>
      <c r="F77" s="61"/>
      <c r="G77" s="62"/>
      <c r="H77" s="62"/>
      <c r="I77" s="210"/>
    </row>
    <row r="78" spans="1:9" ht="12" customHeight="1" x14ac:dyDescent="0.2">
      <c r="A78" s="60"/>
      <c r="B78" s="60"/>
      <c r="C78" s="60"/>
      <c r="D78" s="60"/>
      <c r="E78" s="60"/>
      <c r="F78" s="61"/>
      <c r="G78" s="62"/>
      <c r="H78" s="62"/>
      <c r="I78" s="210"/>
    </row>
    <row r="79" spans="1:9" ht="12" customHeight="1" x14ac:dyDescent="0.2">
      <c r="A79" s="60"/>
      <c r="B79" s="60"/>
      <c r="C79" s="60"/>
      <c r="D79" s="60"/>
      <c r="E79" s="60"/>
      <c r="F79" s="61"/>
      <c r="G79" s="62"/>
      <c r="H79" s="62"/>
      <c r="I79" s="210"/>
    </row>
    <row r="80" spans="1:9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65" max="65535" man="1"/>
  </rowBreaks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84"/>
  <sheetViews>
    <sheetView view="pageBreakPreview" topLeftCell="A240" zoomScale="85" zoomScaleNormal="100" zoomScaleSheetLayoutView="85" workbookViewId="0">
      <selection activeCell="H206" sqref="H206:I256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customWidth="1"/>
    <col min="8" max="8" width="10.7109375" customWidth="1"/>
    <col min="9" max="9" width="15.7109375" style="152" customWidth="1"/>
  </cols>
  <sheetData>
    <row r="1" spans="1:13" ht="12" customHeight="1" x14ac:dyDescent="0.2">
      <c r="A1" s="60"/>
      <c r="B1" s="60"/>
      <c r="C1" s="60"/>
      <c r="D1" s="60"/>
      <c r="E1" s="60"/>
      <c r="F1" s="61"/>
      <c r="G1" s="63"/>
      <c r="H1" s="62"/>
      <c r="I1" s="209" t="s">
        <v>373</v>
      </c>
    </row>
    <row r="2" spans="1:13" ht="12" customHeight="1" x14ac:dyDescent="0.2">
      <c r="A2" s="60"/>
      <c r="B2" s="60"/>
      <c r="C2" s="60"/>
      <c r="D2" s="60"/>
      <c r="E2" s="60"/>
      <c r="F2" s="61"/>
      <c r="G2" s="62"/>
      <c r="H2" s="62"/>
      <c r="I2" s="210"/>
    </row>
    <row r="3" spans="1:13" ht="12" customHeight="1" x14ac:dyDescent="0.2">
      <c r="A3" s="64" t="s">
        <v>302</v>
      </c>
      <c r="B3" s="64"/>
      <c r="C3" s="65"/>
      <c r="D3" s="65"/>
      <c r="E3" s="65"/>
      <c r="F3" s="66"/>
      <c r="G3" s="67"/>
      <c r="H3" s="113"/>
      <c r="I3" s="227"/>
    </row>
    <row r="4" spans="1:13" ht="12" customHeight="1" x14ac:dyDescent="0.2">
      <c r="A4" s="68" t="s">
        <v>303</v>
      </c>
      <c r="B4" s="68" t="s">
        <v>304</v>
      </c>
      <c r="C4" s="69"/>
      <c r="D4" s="69"/>
      <c r="E4" s="69" t="s">
        <v>305</v>
      </c>
      <c r="F4" s="70" t="s">
        <v>306</v>
      </c>
      <c r="G4" s="71" t="s">
        <v>307</v>
      </c>
      <c r="H4" s="71" t="s">
        <v>308</v>
      </c>
      <c r="I4" s="212" t="s">
        <v>309</v>
      </c>
    </row>
    <row r="5" spans="1:13" ht="12" customHeight="1" x14ac:dyDescent="0.2">
      <c r="A5" s="73" t="s">
        <v>310</v>
      </c>
      <c r="B5" s="73" t="s">
        <v>311</v>
      </c>
      <c r="C5" s="74"/>
      <c r="D5" s="74"/>
      <c r="E5" s="74"/>
      <c r="F5" s="75"/>
      <c r="G5" s="76" t="s">
        <v>312</v>
      </c>
      <c r="H5" s="77"/>
      <c r="I5" s="213"/>
    </row>
    <row r="6" spans="1:13" ht="12" customHeight="1" x14ac:dyDescent="0.2">
      <c r="A6" s="79"/>
      <c r="B6" s="79"/>
      <c r="C6" s="80"/>
      <c r="D6" s="80"/>
      <c r="E6" s="80"/>
      <c r="F6" s="81"/>
      <c r="G6" s="85"/>
      <c r="H6" s="82"/>
      <c r="I6" s="200" t="str">
        <f t="shared" ref="I6:I17" si="0">IF(OR(AND(G6="Prov",H6="Sum"),(H6="PC Sum")),". . . . . . . . .00",IF(ISERR(G6*H6),"",IF(G6*H6=0,"",ROUND(G6*H6,2))))</f>
        <v/>
      </c>
    </row>
    <row r="7" spans="1:13" ht="12" customHeight="1" x14ac:dyDescent="0.2">
      <c r="A7" s="79" t="s">
        <v>374</v>
      </c>
      <c r="B7" s="79"/>
      <c r="C7" s="83" t="s">
        <v>375</v>
      </c>
      <c r="D7" s="83"/>
      <c r="E7" s="80"/>
      <c r="F7" s="81"/>
      <c r="G7" s="85"/>
      <c r="H7" s="82"/>
      <c r="I7" s="200" t="str">
        <f t="shared" si="0"/>
        <v/>
      </c>
    </row>
    <row r="8" spans="1:13" ht="12" customHeight="1" x14ac:dyDescent="0.2">
      <c r="A8" s="79"/>
      <c r="B8" s="79"/>
      <c r="C8" s="83"/>
      <c r="D8" s="83"/>
      <c r="E8" s="80"/>
      <c r="F8" s="81"/>
      <c r="G8" s="85"/>
      <c r="H8" s="82"/>
      <c r="I8" s="200" t="str">
        <f t="shared" si="0"/>
        <v/>
      </c>
    </row>
    <row r="9" spans="1:13" ht="12" customHeight="1" x14ac:dyDescent="0.2">
      <c r="A9" s="79"/>
      <c r="B9" s="79"/>
      <c r="C9" s="83"/>
      <c r="D9" s="83"/>
      <c r="E9" s="80"/>
      <c r="F9" s="81"/>
      <c r="G9" s="85"/>
      <c r="H9" s="82"/>
      <c r="I9" s="200" t="str">
        <f t="shared" si="0"/>
        <v/>
      </c>
    </row>
    <row r="10" spans="1:13" ht="12" customHeight="1" x14ac:dyDescent="0.2">
      <c r="A10" s="79"/>
      <c r="B10" s="79"/>
      <c r="C10" s="80"/>
      <c r="D10" s="80"/>
      <c r="E10" s="80"/>
      <c r="F10" s="81"/>
      <c r="G10" s="85"/>
      <c r="H10" s="82"/>
      <c r="I10" s="200" t="str">
        <f t="shared" si="0"/>
        <v/>
      </c>
    </row>
    <row r="11" spans="1:13" ht="12" customHeight="1" x14ac:dyDescent="0.2">
      <c r="A11" s="79"/>
      <c r="B11" s="68" t="s">
        <v>376</v>
      </c>
      <c r="C11" s="69" t="s">
        <v>271</v>
      </c>
      <c r="D11" s="80"/>
      <c r="E11" s="80"/>
      <c r="F11" s="81"/>
      <c r="G11" s="85"/>
      <c r="H11" s="82"/>
      <c r="I11" s="200" t="str">
        <f t="shared" si="0"/>
        <v/>
      </c>
    </row>
    <row r="12" spans="1:13" ht="12" customHeight="1" x14ac:dyDescent="0.2">
      <c r="A12" s="79"/>
      <c r="B12" s="79"/>
      <c r="C12" s="80"/>
      <c r="D12" s="80"/>
      <c r="E12" s="80"/>
      <c r="F12" s="81"/>
      <c r="G12" s="85"/>
      <c r="H12" s="82"/>
      <c r="I12" s="200" t="str">
        <f t="shared" si="0"/>
        <v/>
      </c>
    </row>
    <row r="13" spans="1:13" ht="12" customHeight="1" x14ac:dyDescent="0.2">
      <c r="A13" s="79"/>
      <c r="B13" s="79"/>
      <c r="C13" s="80" t="s">
        <v>40</v>
      </c>
      <c r="D13" s="277" t="s">
        <v>377</v>
      </c>
      <c r="E13" s="80"/>
      <c r="F13" s="81"/>
      <c r="G13" s="85"/>
      <c r="H13" s="82"/>
      <c r="I13" s="200" t="str">
        <f t="shared" si="0"/>
        <v/>
      </c>
    </row>
    <row r="14" spans="1:13" ht="12" customHeight="1" x14ac:dyDescent="0.2">
      <c r="A14" s="79"/>
      <c r="B14" s="79"/>
      <c r="C14" s="80"/>
      <c r="D14" s="80" t="s">
        <v>565</v>
      </c>
      <c r="E14" s="80"/>
      <c r="F14" s="81"/>
      <c r="G14" s="85"/>
      <c r="H14" s="82"/>
      <c r="I14" s="200" t="str">
        <f t="shared" si="0"/>
        <v/>
      </c>
    </row>
    <row r="15" spans="1:13" ht="12" customHeight="1" x14ac:dyDescent="0.2">
      <c r="A15" s="79"/>
      <c r="B15" s="79"/>
      <c r="C15" s="80"/>
      <c r="D15" s="80" t="s">
        <v>564</v>
      </c>
      <c r="E15" s="80"/>
      <c r="F15" s="81" t="s">
        <v>335</v>
      </c>
      <c r="G15" s="85">
        <v>403</v>
      </c>
      <c r="H15" s="82"/>
      <c r="I15" s="200"/>
    </row>
    <row r="16" spans="1:13" ht="12" customHeight="1" x14ac:dyDescent="0.2">
      <c r="A16" s="79"/>
      <c r="B16" s="79"/>
      <c r="C16" s="80"/>
      <c r="D16" s="80"/>
      <c r="E16" s="80"/>
      <c r="F16" s="81"/>
      <c r="G16" s="85"/>
      <c r="H16" s="82"/>
      <c r="I16" s="200"/>
      <c r="K16" s="272"/>
      <c r="L16" s="272"/>
      <c r="M16" s="272"/>
    </row>
    <row r="17" spans="1:13" ht="12" customHeight="1" x14ac:dyDescent="0.2">
      <c r="A17" s="79"/>
      <c r="B17" s="79"/>
      <c r="C17" s="80" t="s">
        <v>45</v>
      </c>
      <c r="D17" s="80" t="s">
        <v>378</v>
      </c>
      <c r="E17" s="80"/>
      <c r="F17" s="81"/>
      <c r="G17" s="85"/>
      <c r="H17" s="82"/>
      <c r="I17" s="200"/>
      <c r="K17" s="272"/>
      <c r="L17" s="273"/>
      <c r="M17" s="272"/>
    </row>
    <row r="18" spans="1:13" ht="12" customHeight="1" x14ac:dyDescent="0.2">
      <c r="A18" s="79"/>
      <c r="B18" s="79"/>
      <c r="C18" s="80"/>
      <c r="D18" s="80" t="s">
        <v>563</v>
      </c>
      <c r="E18" s="80"/>
      <c r="F18" s="81" t="s">
        <v>335</v>
      </c>
      <c r="G18" s="85">
        <v>75</v>
      </c>
      <c r="H18" s="82"/>
      <c r="I18" s="200"/>
      <c r="K18" s="272"/>
      <c r="L18" s="273"/>
      <c r="M18" s="272"/>
    </row>
    <row r="19" spans="1:13" ht="12" customHeight="1" x14ac:dyDescent="0.2">
      <c r="A19" s="79"/>
      <c r="B19" s="79"/>
      <c r="C19" s="80"/>
      <c r="D19" s="80" t="s">
        <v>564</v>
      </c>
      <c r="E19" s="80"/>
      <c r="F19" s="81"/>
      <c r="G19" s="85"/>
      <c r="H19" s="82"/>
      <c r="I19" s="200"/>
      <c r="K19" s="272"/>
      <c r="L19" s="272"/>
      <c r="M19" s="272"/>
    </row>
    <row r="20" spans="1:13" ht="12" customHeight="1" x14ac:dyDescent="0.2">
      <c r="A20" s="79"/>
      <c r="B20" s="79"/>
      <c r="C20" s="80"/>
      <c r="D20" s="80"/>
      <c r="E20" s="80"/>
      <c r="F20" s="81"/>
      <c r="G20" s="85"/>
      <c r="H20" s="82"/>
      <c r="I20" s="200"/>
      <c r="K20" s="272"/>
      <c r="L20" s="272"/>
      <c r="M20" s="272"/>
    </row>
    <row r="21" spans="1:13" ht="12" customHeight="1" x14ac:dyDescent="0.2">
      <c r="A21" s="79"/>
      <c r="B21" s="79"/>
      <c r="C21" s="289" t="s">
        <v>59</v>
      </c>
      <c r="D21" s="277" t="s">
        <v>633</v>
      </c>
      <c r="E21" s="80"/>
      <c r="F21" s="81"/>
      <c r="G21" s="85"/>
      <c r="H21" s="82"/>
      <c r="I21" s="200"/>
      <c r="K21" s="272"/>
      <c r="L21" s="272"/>
      <c r="M21" s="272"/>
    </row>
    <row r="22" spans="1:13" ht="12" customHeight="1" x14ac:dyDescent="0.2">
      <c r="A22" s="79"/>
      <c r="B22" s="79"/>
      <c r="C22" s="80"/>
      <c r="D22" s="80" t="s">
        <v>634</v>
      </c>
      <c r="E22" s="80"/>
      <c r="F22" s="81" t="s">
        <v>335</v>
      </c>
      <c r="G22" s="85">
        <f>53+2</f>
        <v>55</v>
      </c>
      <c r="H22" s="82"/>
      <c r="I22" s="200"/>
      <c r="K22" s="272"/>
      <c r="L22" s="272"/>
      <c r="M22" s="272"/>
    </row>
    <row r="23" spans="1:13" ht="12" customHeight="1" x14ac:dyDescent="0.2">
      <c r="A23" s="79"/>
      <c r="B23" s="79"/>
      <c r="C23" s="80"/>
      <c r="D23" s="80"/>
      <c r="E23" s="80"/>
      <c r="F23" s="81"/>
      <c r="G23" s="85"/>
      <c r="H23" s="82"/>
      <c r="I23" s="200"/>
      <c r="K23" s="272"/>
      <c r="L23" s="272"/>
      <c r="M23" s="272"/>
    </row>
    <row r="24" spans="1:13" ht="12" customHeight="1" x14ac:dyDescent="0.2">
      <c r="A24" s="79"/>
      <c r="B24" s="79"/>
      <c r="C24" s="140"/>
      <c r="D24" s="183"/>
      <c r="E24" s="183"/>
      <c r="F24" s="81"/>
      <c r="G24" s="85"/>
      <c r="H24" s="82"/>
      <c r="I24" s="200"/>
    </row>
    <row r="25" spans="1:13" ht="12" customHeight="1" x14ac:dyDescent="0.2">
      <c r="A25" s="79"/>
      <c r="B25" s="79"/>
      <c r="C25" s="16" t="s">
        <v>566</v>
      </c>
      <c r="D25" s="183"/>
      <c r="E25" s="183"/>
      <c r="F25" s="81"/>
      <c r="G25" s="85"/>
      <c r="H25" s="82"/>
      <c r="I25" s="200"/>
    </row>
    <row r="26" spans="1:13" ht="12" customHeight="1" x14ac:dyDescent="0.2">
      <c r="A26" s="79"/>
      <c r="B26" s="79"/>
      <c r="C26" s="140"/>
      <c r="D26" s="183"/>
      <c r="E26" s="183"/>
      <c r="F26" s="81"/>
      <c r="G26" s="85"/>
      <c r="H26" s="82"/>
      <c r="I26" s="200"/>
    </row>
    <row r="27" spans="1:13" ht="12" customHeight="1" x14ac:dyDescent="0.2">
      <c r="A27" s="79"/>
      <c r="B27" s="79"/>
      <c r="C27" s="276" t="s">
        <v>40</v>
      </c>
      <c r="D27" s="295" t="s">
        <v>569</v>
      </c>
      <c r="E27" s="296"/>
      <c r="F27" s="274"/>
      <c r="G27" s="85"/>
      <c r="H27" s="82"/>
      <c r="I27" s="200"/>
    </row>
    <row r="28" spans="1:13" ht="12" customHeight="1" x14ac:dyDescent="0.2">
      <c r="A28" s="79"/>
      <c r="B28" s="79"/>
      <c r="C28" s="140"/>
      <c r="D28" s="183" t="s">
        <v>568</v>
      </c>
      <c r="E28" s="183"/>
      <c r="F28" s="275" t="s">
        <v>336</v>
      </c>
      <c r="G28" s="85">
        <v>2254</v>
      </c>
      <c r="H28" s="82"/>
      <c r="I28" s="200"/>
    </row>
    <row r="29" spans="1:13" ht="12" customHeight="1" x14ac:dyDescent="0.2">
      <c r="A29" s="79"/>
      <c r="B29" s="79"/>
      <c r="C29" s="140"/>
      <c r="D29" s="183"/>
      <c r="E29" s="183"/>
      <c r="F29" s="81"/>
      <c r="G29" s="85"/>
      <c r="H29" s="82"/>
      <c r="I29" s="200"/>
    </row>
    <row r="30" spans="1:13" ht="12" customHeight="1" x14ac:dyDescent="0.2">
      <c r="A30" s="79"/>
      <c r="B30" s="79"/>
      <c r="C30" s="276" t="s">
        <v>45</v>
      </c>
      <c r="D30" s="295" t="s">
        <v>567</v>
      </c>
      <c r="E30" s="296"/>
      <c r="F30" s="274"/>
      <c r="G30" s="85"/>
      <c r="H30" s="82"/>
      <c r="I30" s="200"/>
    </row>
    <row r="31" spans="1:13" ht="12" customHeight="1" x14ac:dyDescent="0.2">
      <c r="A31" s="79"/>
      <c r="B31" s="79"/>
      <c r="C31" s="140"/>
      <c r="D31" s="183" t="s">
        <v>568</v>
      </c>
      <c r="E31" s="183"/>
      <c r="F31" s="275" t="s">
        <v>336</v>
      </c>
      <c r="G31" s="85">
        <v>555</v>
      </c>
      <c r="H31" s="82"/>
      <c r="I31" s="200"/>
    </row>
    <row r="32" spans="1:13" ht="12" customHeight="1" x14ac:dyDescent="0.2">
      <c r="A32" s="79"/>
      <c r="B32" s="79"/>
      <c r="C32" s="140"/>
      <c r="D32" s="183"/>
      <c r="E32" s="183"/>
      <c r="F32" s="275"/>
      <c r="G32" s="85"/>
      <c r="H32" s="82"/>
      <c r="I32" s="200"/>
    </row>
    <row r="33" spans="1:9" ht="12" customHeight="1" x14ac:dyDescent="0.2">
      <c r="A33" s="79"/>
      <c r="B33" s="79"/>
      <c r="C33" s="293" t="s">
        <v>59</v>
      </c>
      <c r="D33" s="276" t="s">
        <v>652</v>
      </c>
      <c r="E33" s="183"/>
      <c r="F33" s="275"/>
      <c r="G33" s="85"/>
      <c r="H33" s="82"/>
      <c r="I33" s="200"/>
    </row>
    <row r="34" spans="1:9" ht="12" customHeight="1" x14ac:dyDescent="0.2">
      <c r="A34" s="79"/>
      <c r="B34" s="79"/>
      <c r="C34" s="140"/>
      <c r="D34" s="276" t="s">
        <v>653</v>
      </c>
      <c r="E34" s="183"/>
      <c r="F34" s="275"/>
      <c r="G34" s="85"/>
      <c r="H34" s="82"/>
      <c r="I34" s="200"/>
    </row>
    <row r="35" spans="1:9" ht="12" customHeight="1" x14ac:dyDescent="0.2">
      <c r="A35" s="79"/>
      <c r="B35" s="79"/>
      <c r="C35" s="140"/>
      <c r="D35" s="276" t="s">
        <v>654</v>
      </c>
      <c r="E35" s="183"/>
      <c r="F35" s="275" t="s">
        <v>343</v>
      </c>
      <c r="G35" s="85">
        <v>50</v>
      </c>
      <c r="H35" s="82"/>
      <c r="I35" s="200"/>
    </row>
    <row r="36" spans="1:9" ht="12" customHeight="1" x14ac:dyDescent="0.2">
      <c r="A36" s="79"/>
      <c r="B36" s="79"/>
      <c r="C36" s="140"/>
      <c r="D36" s="276"/>
      <c r="E36" s="183"/>
      <c r="F36" s="275"/>
      <c r="G36" s="85"/>
      <c r="H36" s="82"/>
      <c r="I36" s="200"/>
    </row>
    <row r="37" spans="1:9" ht="12" customHeight="1" x14ac:dyDescent="0.2">
      <c r="A37" s="79"/>
      <c r="B37" s="68" t="s">
        <v>379</v>
      </c>
      <c r="C37" s="191" t="s">
        <v>643</v>
      </c>
      <c r="D37" s="183"/>
      <c r="E37" s="183"/>
      <c r="F37" s="81"/>
      <c r="G37" s="85"/>
      <c r="H37" s="82"/>
      <c r="I37" s="200"/>
    </row>
    <row r="38" spans="1:9" ht="12" customHeight="1" x14ac:dyDescent="0.2">
      <c r="A38" s="79"/>
      <c r="B38" s="79"/>
      <c r="C38" s="183"/>
      <c r="D38" s="183"/>
      <c r="E38" s="183"/>
      <c r="F38" s="81"/>
      <c r="G38" s="85"/>
      <c r="H38" s="82"/>
      <c r="I38" s="200"/>
    </row>
    <row r="39" spans="1:9" ht="12" customHeight="1" x14ac:dyDescent="0.2">
      <c r="A39" s="79"/>
      <c r="B39" s="79"/>
      <c r="C39" s="183" t="s">
        <v>40</v>
      </c>
      <c r="D39" s="276" t="s">
        <v>570</v>
      </c>
      <c r="E39" s="183"/>
      <c r="F39" s="81" t="s">
        <v>335</v>
      </c>
      <c r="G39" s="85">
        <f>403+53</f>
        <v>456</v>
      </c>
      <c r="H39" s="82"/>
      <c r="I39" s="200"/>
    </row>
    <row r="40" spans="1:9" ht="12" customHeight="1" x14ac:dyDescent="0.2">
      <c r="A40" s="79"/>
      <c r="B40" s="79"/>
      <c r="C40" s="183"/>
      <c r="D40" s="183"/>
      <c r="E40" s="183"/>
      <c r="F40" s="81"/>
      <c r="G40" s="85"/>
      <c r="H40" s="82"/>
      <c r="I40" s="200"/>
    </row>
    <row r="41" spans="1:9" ht="12" customHeight="1" x14ac:dyDescent="0.2">
      <c r="A41" s="79"/>
      <c r="B41" s="79"/>
      <c r="C41" s="183" t="s">
        <v>45</v>
      </c>
      <c r="D41" s="276" t="s">
        <v>571</v>
      </c>
      <c r="E41" s="183"/>
      <c r="F41" s="81" t="s">
        <v>335</v>
      </c>
      <c r="G41" s="85">
        <v>150</v>
      </c>
      <c r="H41" s="82"/>
      <c r="I41" s="200"/>
    </row>
    <row r="42" spans="1:9" ht="12" customHeight="1" x14ac:dyDescent="0.2">
      <c r="A42" s="79"/>
      <c r="B42" s="79"/>
      <c r="C42" s="183"/>
      <c r="D42" s="183"/>
      <c r="E42" s="183"/>
      <c r="F42" s="81"/>
      <c r="G42" s="85"/>
      <c r="H42" s="82"/>
      <c r="I42" s="200"/>
    </row>
    <row r="43" spans="1:9" ht="12" customHeight="1" x14ac:dyDescent="0.2">
      <c r="A43" s="79"/>
      <c r="B43" s="68" t="s">
        <v>380</v>
      </c>
      <c r="C43" s="231" t="s">
        <v>381</v>
      </c>
      <c r="D43" s="183"/>
      <c r="E43" s="183"/>
      <c r="F43" s="81"/>
      <c r="G43" s="85"/>
      <c r="H43" s="82"/>
      <c r="I43" s="200"/>
    </row>
    <row r="44" spans="1:9" ht="12" customHeight="1" x14ac:dyDescent="0.2">
      <c r="A44" s="79"/>
      <c r="B44" s="79"/>
      <c r="C44" s="183"/>
      <c r="D44" s="183"/>
      <c r="E44" s="183"/>
      <c r="F44" s="81"/>
      <c r="G44" s="85"/>
      <c r="H44" s="82"/>
      <c r="I44" s="200"/>
    </row>
    <row r="45" spans="1:9" ht="12" customHeight="1" x14ac:dyDescent="0.2">
      <c r="A45" s="79"/>
      <c r="B45" s="79"/>
      <c r="C45" s="183" t="s">
        <v>40</v>
      </c>
      <c r="D45" s="183" t="s">
        <v>611</v>
      </c>
      <c r="E45" s="183"/>
      <c r="F45" s="81" t="s">
        <v>335</v>
      </c>
      <c r="G45" s="85">
        <v>328</v>
      </c>
      <c r="H45" s="82"/>
      <c r="I45" s="200"/>
    </row>
    <row r="46" spans="1:9" ht="12" customHeight="1" x14ac:dyDescent="0.2">
      <c r="A46" s="79"/>
      <c r="B46" s="79"/>
      <c r="C46" s="183"/>
      <c r="D46" s="183"/>
      <c r="E46" s="183"/>
      <c r="F46" s="81"/>
      <c r="G46" s="85"/>
      <c r="H46" s="82"/>
      <c r="I46" s="200"/>
    </row>
    <row r="47" spans="1:9" ht="12" customHeight="1" x14ac:dyDescent="0.2">
      <c r="A47" s="79"/>
      <c r="B47" s="68" t="s">
        <v>382</v>
      </c>
      <c r="C47" s="231" t="s">
        <v>383</v>
      </c>
      <c r="D47" s="183"/>
      <c r="E47" s="183"/>
      <c r="F47" s="81"/>
      <c r="G47" s="85"/>
      <c r="H47" s="82"/>
      <c r="I47" s="200"/>
    </row>
    <row r="48" spans="1:9" ht="12" customHeight="1" x14ac:dyDescent="0.2">
      <c r="A48" s="79"/>
      <c r="B48" s="79"/>
      <c r="C48" s="183"/>
      <c r="D48" s="183"/>
      <c r="E48" s="183"/>
      <c r="F48" s="81"/>
      <c r="G48" s="85"/>
      <c r="H48" s="82"/>
      <c r="I48" s="200"/>
    </row>
    <row r="49" spans="1:9" ht="12" customHeight="1" x14ac:dyDescent="0.2">
      <c r="A49" s="79"/>
      <c r="B49" s="79"/>
      <c r="C49" s="183" t="s">
        <v>40</v>
      </c>
      <c r="D49" s="183" t="s">
        <v>384</v>
      </c>
      <c r="E49" s="183"/>
      <c r="F49" s="81"/>
      <c r="G49" s="85"/>
      <c r="H49" s="82"/>
      <c r="I49" s="200"/>
    </row>
    <row r="50" spans="1:9" ht="12" customHeight="1" x14ac:dyDescent="0.2">
      <c r="A50" s="79"/>
      <c r="B50" s="79"/>
      <c r="C50" s="183"/>
      <c r="D50" s="183"/>
      <c r="E50" s="183"/>
      <c r="F50" s="81"/>
      <c r="G50" s="85"/>
      <c r="H50" s="82"/>
      <c r="I50" s="200"/>
    </row>
    <row r="51" spans="1:9" ht="12" customHeight="1" x14ac:dyDescent="0.2">
      <c r="A51" s="79"/>
      <c r="B51" s="79"/>
      <c r="C51" s="183"/>
      <c r="D51" s="183" t="s">
        <v>40</v>
      </c>
      <c r="E51" s="276" t="s">
        <v>596</v>
      </c>
      <c r="F51" s="81"/>
      <c r="G51" s="85"/>
      <c r="H51" s="82"/>
      <c r="I51" s="200"/>
    </row>
    <row r="52" spans="1:9" ht="12" customHeight="1" x14ac:dyDescent="0.2">
      <c r="A52" s="79"/>
      <c r="B52" s="79"/>
      <c r="C52" s="183"/>
      <c r="D52" s="183"/>
      <c r="E52" s="276" t="s">
        <v>597</v>
      </c>
      <c r="F52" s="81" t="s">
        <v>343</v>
      </c>
      <c r="G52" s="85">
        <v>6</v>
      </c>
      <c r="H52" s="82"/>
      <c r="I52" s="200"/>
    </row>
    <row r="53" spans="1:9" ht="12" customHeight="1" x14ac:dyDescent="0.2">
      <c r="A53" s="79"/>
      <c r="B53" s="79"/>
      <c r="C53" s="183"/>
      <c r="D53" s="183"/>
      <c r="E53" s="183"/>
      <c r="F53" s="81"/>
      <c r="G53" s="85"/>
      <c r="H53" s="82"/>
      <c r="I53" s="200"/>
    </row>
    <row r="54" spans="1:9" ht="12" customHeight="1" x14ac:dyDescent="0.2">
      <c r="A54" s="79"/>
      <c r="B54" s="79"/>
      <c r="C54" s="183"/>
      <c r="D54" s="183" t="s">
        <v>45</v>
      </c>
      <c r="E54" s="276" t="s">
        <v>573</v>
      </c>
      <c r="F54" s="81"/>
      <c r="G54" s="85"/>
      <c r="H54" s="82"/>
      <c r="I54" s="200"/>
    </row>
    <row r="55" spans="1:9" ht="12" customHeight="1" x14ac:dyDescent="0.2">
      <c r="A55" s="79"/>
      <c r="B55" s="79"/>
      <c r="C55" s="183"/>
      <c r="D55" s="183"/>
      <c r="E55" s="276" t="s">
        <v>572</v>
      </c>
      <c r="F55" s="81" t="s">
        <v>343</v>
      </c>
      <c r="G55" s="85">
        <v>22</v>
      </c>
      <c r="H55" s="82"/>
      <c r="I55" s="200"/>
    </row>
    <row r="56" spans="1:9" ht="12" customHeight="1" x14ac:dyDescent="0.2">
      <c r="A56" s="79"/>
      <c r="B56" s="79"/>
      <c r="C56" s="183"/>
      <c r="D56" s="183"/>
      <c r="E56" s="183"/>
      <c r="F56" s="81"/>
      <c r="G56" s="85"/>
      <c r="H56" s="82"/>
      <c r="I56" s="200"/>
    </row>
    <row r="57" spans="1:9" ht="12" customHeight="1" x14ac:dyDescent="0.2">
      <c r="A57" s="79"/>
      <c r="B57" s="79"/>
      <c r="C57" s="183"/>
      <c r="D57" s="183"/>
      <c r="E57" s="183"/>
      <c r="F57" s="81"/>
      <c r="G57" s="85"/>
      <c r="H57" s="82"/>
      <c r="I57" s="200"/>
    </row>
    <row r="58" spans="1:9" ht="12" customHeight="1" x14ac:dyDescent="0.2">
      <c r="A58" s="79"/>
      <c r="B58" s="79"/>
      <c r="C58" s="183"/>
      <c r="D58" s="183"/>
      <c r="E58" s="183"/>
      <c r="F58" s="81"/>
      <c r="G58" s="85"/>
      <c r="H58" s="82"/>
      <c r="I58" s="200"/>
    </row>
    <row r="59" spans="1:9" ht="12" customHeight="1" x14ac:dyDescent="0.2">
      <c r="A59" s="79"/>
      <c r="B59" s="79"/>
      <c r="C59" s="183"/>
      <c r="D59" s="183"/>
      <c r="E59" s="183"/>
      <c r="F59" s="81"/>
      <c r="G59" s="85"/>
      <c r="H59" s="82"/>
      <c r="I59" s="200"/>
    </row>
    <row r="60" spans="1:9" ht="12" customHeight="1" x14ac:dyDescent="0.2">
      <c r="A60" s="79"/>
      <c r="B60" s="79"/>
      <c r="C60" s="80"/>
      <c r="D60" s="80"/>
      <c r="E60" s="80"/>
      <c r="F60" s="81"/>
      <c r="G60" s="85"/>
      <c r="H60" s="82"/>
      <c r="I60" s="200"/>
    </row>
    <row r="61" spans="1:9" ht="12" customHeight="1" x14ac:dyDescent="0.2">
      <c r="A61" s="87"/>
      <c r="B61" s="88"/>
      <c r="C61" s="88"/>
      <c r="D61" s="88"/>
      <c r="E61" s="88"/>
      <c r="F61" s="89"/>
      <c r="G61" s="90"/>
      <c r="H61" s="90"/>
      <c r="I61" s="214"/>
    </row>
    <row r="62" spans="1:9" ht="12" customHeight="1" x14ac:dyDescent="0.2">
      <c r="A62" s="79" t="s">
        <v>385</v>
      </c>
      <c r="B62" s="80" t="s">
        <v>61</v>
      </c>
      <c r="C62" s="80"/>
      <c r="D62" s="80"/>
      <c r="E62" s="80"/>
      <c r="F62" s="92"/>
      <c r="G62" s="93"/>
      <c r="H62" s="93"/>
      <c r="I62" s="141"/>
    </row>
    <row r="63" spans="1:9" ht="12" customHeight="1" x14ac:dyDescent="0.2">
      <c r="A63" s="94"/>
      <c r="B63" s="95"/>
      <c r="C63" s="95"/>
      <c r="D63" s="95"/>
      <c r="E63" s="95"/>
      <c r="F63" s="96"/>
      <c r="G63" s="97"/>
      <c r="H63" s="97"/>
      <c r="I63" s="215"/>
    </row>
    <row r="64" spans="1:9" ht="12" customHeight="1" x14ac:dyDescent="0.2">
      <c r="A64" s="60"/>
      <c r="B64" s="60"/>
      <c r="C64" s="60"/>
      <c r="D64" s="60"/>
      <c r="E64" s="60"/>
      <c r="F64" s="61"/>
      <c r="G64" s="93"/>
      <c r="H64" s="93"/>
      <c r="I64" s="221"/>
    </row>
    <row r="65" spans="1:9" ht="12" customHeight="1" x14ac:dyDescent="0.2">
      <c r="A65" s="60"/>
      <c r="B65" s="60"/>
      <c r="C65" s="60"/>
      <c r="D65" s="60"/>
      <c r="E65" s="60"/>
      <c r="F65" s="61"/>
      <c r="G65" s="93"/>
      <c r="H65" s="93"/>
      <c r="I65" s="221"/>
    </row>
    <row r="66" spans="1:9" ht="12" customHeight="1" x14ac:dyDescent="0.2">
      <c r="A66" s="60"/>
      <c r="B66" s="60"/>
      <c r="C66" s="60"/>
      <c r="D66" s="60"/>
      <c r="E66" s="60"/>
      <c r="F66" s="61"/>
      <c r="G66" s="63"/>
      <c r="H66" s="62"/>
      <c r="I66" s="209" t="s">
        <v>373</v>
      </c>
    </row>
    <row r="67" spans="1:9" ht="12" customHeight="1" x14ac:dyDescent="0.2">
      <c r="A67" s="60"/>
      <c r="B67" s="60"/>
      <c r="C67" s="60"/>
      <c r="D67" s="60"/>
      <c r="E67" s="60"/>
      <c r="F67" s="61"/>
      <c r="G67" s="62"/>
      <c r="H67" s="62"/>
      <c r="I67" s="210"/>
    </row>
    <row r="68" spans="1:9" ht="12" customHeight="1" x14ac:dyDescent="0.2">
      <c r="A68" s="64" t="s">
        <v>302</v>
      </c>
      <c r="B68" s="64"/>
      <c r="C68" s="65"/>
      <c r="D68" s="65"/>
      <c r="E68" s="65"/>
      <c r="F68" s="66"/>
      <c r="G68" s="67"/>
      <c r="H68" s="113"/>
      <c r="I68" s="227"/>
    </row>
    <row r="69" spans="1:9" ht="12" customHeight="1" x14ac:dyDescent="0.2">
      <c r="A69" s="68" t="s">
        <v>303</v>
      </c>
      <c r="B69" s="68" t="s">
        <v>304</v>
      </c>
      <c r="C69" s="69"/>
      <c r="D69" s="69"/>
      <c r="E69" s="69" t="s">
        <v>305</v>
      </c>
      <c r="F69" s="70" t="s">
        <v>306</v>
      </c>
      <c r="G69" s="71" t="s">
        <v>307</v>
      </c>
      <c r="H69" s="71" t="s">
        <v>308</v>
      </c>
      <c r="I69" s="212" t="s">
        <v>309</v>
      </c>
    </row>
    <row r="70" spans="1:9" ht="12" customHeight="1" x14ac:dyDescent="0.2">
      <c r="A70" s="73" t="s">
        <v>310</v>
      </c>
      <c r="B70" s="73" t="s">
        <v>311</v>
      </c>
      <c r="C70" s="74"/>
      <c r="D70" s="74"/>
      <c r="E70" s="74"/>
      <c r="F70" s="75"/>
      <c r="G70" s="76" t="s">
        <v>312</v>
      </c>
      <c r="H70" s="77"/>
      <c r="I70" s="213"/>
    </row>
    <row r="71" spans="1:9" ht="12" customHeight="1" x14ac:dyDescent="0.2">
      <c r="A71" s="79"/>
      <c r="B71" s="79"/>
      <c r="C71" s="80"/>
      <c r="D71" s="80"/>
      <c r="E71" s="80"/>
      <c r="F71" s="92"/>
      <c r="G71" s="93"/>
      <c r="H71" s="93"/>
      <c r="I71" s="217"/>
    </row>
    <row r="72" spans="1:9" ht="12" customHeight="1" x14ac:dyDescent="0.2">
      <c r="A72" s="79"/>
      <c r="B72" s="79"/>
      <c r="C72" s="80" t="s">
        <v>62</v>
      </c>
      <c r="D72" s="80"/>
      <c r="E72" s="80"/>
      <c r="F72" s="92"/>
      <c r="G72" s="93"/>
      <c r="H72" s="93"/>
      <c r="I72" s="218">
        <f>+I62</f>
        <v>0</v>
      </c>
    </row>
    <row r="73" spans="1:9" ht="12" customHeight="1" x14ac:dyDescent="0.2">
      <c r="A73" s="94"/>
      <c r="B73" s="94"/>
      <c r="C73" s="95"/>
      <c r="D73" s="95"/>
      <c r="E73" s="95"/>
      <c r="F73" s="96"/>
      <c r="G73" s="97"/>
      <c r="H73" s="97"/>
      <c r="I73" s="219"/>
    </row>
    <row r="74" spans="1:9" ht="12" customHeight="1" x14ac:dyDescent="0.2">
      <c r="A74" s="79"/>
      <c r="B74" s="79"/>
      <c r="C74" s="80"/>
      <c r="D74" s="80"/>
      <c r="E74" s="80"/>
      <c r="F74" s="81"/>
      <c r="G74" s="85"/>
      <c r="H74" s="82"/>
      <c r="I74" s="200" t="str">
        <f t="shared" ref="I74:I85" si="1">IF(OR(AND(G74="Prov",H74="Sum"),(H74="PC Sum")),". . . . . . . . .00",IF(ISERR(G74*H74),"",IF(G74*H74=0,"",ROUND(G74*H74,2))))</f>
        <v/>
      </c>
    </row>
    <row r="75" spans="1:9" ht="12" customHeight="1" x14ac:dyDescent="0.2">
      <c r="A75" s="79"/>
      <c r="B75" s="68" t="s">
        <v>382</v>
      </c>
      <c r="C75" s="80" t="s">
        <v>45</v>
      </c>
      <c r="D75" s="277" t="s">
        <v>655</v>
      </c>
      <c r="E75" s="80"/>
      <c r="F75" s="81"/>
      <c r="G75" s="85"/>
      <c r="H75" s="82"/>
      <c r="I75" s="200"/>
    </row>
    <row r="76" spans="1:9" ht="12" customHeight="1" x14ac:dyDescent="0.2">
      <c r="A76" s="79"/>
      <c r="B76" s="79" t="s">
        <v>67</v>
      </c>
      <c r="C76" s="80" t="s">
        <v>68</v>
      </c>
      <c r="D76" s="80"/>
      <c r="E76" s="80"/>
      <c r="F76" s="81"/>
      <c r="G76" s="85"/>
      <c r="H76" s="82"/>
      <c r="I76" s="200"/>
    </row>
    <row r="77" spans="1:9" ht="12" customHeight="1" x14ac:dyDescent="0.2">
      <c r="A77" s="79"/>
      <c r="B77" s="79"/>
      <c r="C77" s="80"/>
      <c r="D77" s="80" t="s">
        <v>40</v>
      </c>
      <c r="E77" s="277" t="s">
        <v>657</v>
      </c>
      <c r="F77" s="81"/>
      <c r="G77" s="85"/>
      <c r="H77" s="82"/>
      <c r="I77" s="200"/>
    </row>
    <row r="78" spans="1:9" ht="12" customHeight="1" x14ac:dyDescent="0.2">
      <c r="A78" s="79"/>
      <c r="B78" s="79"/>
      <c r="C78" s="80"/>
      <c r="D78" s="80"/>
      <c r="E78" s="277" t="s">
        <v>658</v>
      </c>
      <c r="F78" s="275" t="s">
        <v>656</v>
      </c>
      <c r="G78" s="85">
        <v>75</v>
      </c>
      <c r="H78" s="82"/>
      <c r="I78" s="200"/>
    </row>
    <row r="79" spans="1:9" ht="12" customHeight="1" x14ac:dyDescent="0.2">
      <c r="A79" s="79"/>
      <c r="B79" s="79"/>
      <c r="C79" s="80"/>
      <c r="D79" s="80"/>
      <c r="E79" s="80"/>
      <c r="F79" s="81"/>
      <c r="G79" s="85"/>
      <c r="H79" s="82"/>
      <c r="I79" s="200"/>
    </row>
    <row r="80" spans="1:9" ht="12" customHeight="1" x14ac:dyDescent="0.2">
      <c r="A80" s="79"/>
      <c r="B80" s="79"/>
      <c r="C80" s="80"/>
      <c r="D80" s="80" t="s">
        <v>45</v>
      </c>
      <c r="E80" s="277" t="s">
        <v>659</v>
      </c>
      <c r="F80" s="81"/>
      <c r="G80" s="85"/>
      <c r="H80" s="82"/>
      <c r="I80" s="200"/>
    </row>
    <row r="81" spans="1:9" ht="12" customHeight="1" x14ac:dyDescent="0.2">
      <c r="A81" s="79"/>
      <c r="B81" s="79"/>
      <c r="C81" s="80"/>
      <c r="D81" s="80"/>
      <c r="E81" s="277" t="s">
        <v>660</v>
      </c>
      <c r="F81" s="275" t="s">
        <v>656</v>
      </c>
      <c r="G81" s="85">
        <v>328</v>
      </c>
      <c r="H81" s="82"/>
      <c r="I81" s="200"/>
    </row>
    <row r="82" spans="1:9" ht="12" customHeight="1" x14ac:dyDescent="0.2">
      <c r="A82" s="79"/>
      <c r="B82" s="79"/>
      <c r="C82" s="80"/>
      <c r="D82" s="80"/>
      <c r="E82" s="80"/>
      <c r="F82" s="81"/>
      <c r="G82" s="85"/>
      <c r="H82" s="82"/>
      <c r="I82" s="200"/>
    </row>
    <row r="83" spans="1:9" ht="12" customHeight="1" x14ac:dyDescent="0.2">
      <c r="A83" s="79"/>
      <c r="B83" s="79"/>
      <c r="C83" s="80"/>
      <c r="D83" s="80"/>
      <c r="E83" s="80"/>
      <c r="F83" s="81"/>
      <c r="G83" s="85"/>
      <c r="H83" s="82"/>
      <c r="I83" s="200"/>
    </row>
    <row r="84" spans="1:9" ht="12" customHeight="1" x14ac:dyDescent="0.2">
      <c r="A84" s="79"/>
      <c r="B84" s="79"/>
      <c r="C84" s="80" t="s">
        <v>59</v>
      </c>
      <c r="D84" s="80" t="s">
        <v>386</v>
      </c>
      <c r="E84" s="80"/>
      <c r="F84" s="81"/>
      <c r="G84" s="85"/>
      <c r="H84" s="82"/>
      <c r="I84" s="200"/>
    </row>
    <row r="85" spans="1:9" ht="12" customHeight="1" x14ac:dyDescent="0.2">
      <c r="A85" s="79"/>
      <c r="B85" s="79"/>
      <c r="C85" s="80"/>
      <c r="D85" s="80" t="s">
        <v>387</v>
      </c>
      <c r="E85" s="80"/>
      <c r="F85" s="81"/>
      <c r="G85" s="85"/>
      <c r="H85" s="82"/>
      <c r="I85" s="200"/>
    </row>
    <row r="86" spans="1:9" ht="12" customHeight="1" x14ac:dyDescent="0.2">
      <c r="A86" s="79"/>
      <c r="B86" s="79"/>
      <c r="C86" s="80"/>
      <c r="D86" s="80"/>
      <c r="E86" s="80"/>
      <c r="F86" s="81"/>
      <c r="G86" s="85"/>
      <c r="H86" s="82"/>
      <c r="I86" s="200"/>
    </row>
    <row r="87" spans="1:9" ht="12" customHeight="1" x14ac:dyDescent="0.2">
      <c r="A87" s="79"/>
      <c r="B87" s="79"/>
      <c r="C87" s="80"/>
      <c r="D87" s="80" t="s">
        <v>40</v>
      </c>
      <c r="E87" s="80" t="s">
        <v>574</v>
      </c>
      <c r="F87" s="81"/>
      <c r="G87" s="85"/>
      <c r="H87" s="82"/>
      <c r="I87" s="200"/>
    </row>
    <row r="88" spans="1:9" ht="12" customHeight="1" x14ac:dyDescent="0.2">
      <c r="A88" s="79"/>
      <c r="B88" s="79"/>
      <c r="C88" s="80"/>
      <c r="D88" s="80"/>
      <c r="E88" s="277" t="s">
        <v>575</v>
      </c>
      <c r="F88" s="81" t="s">
        <v>343</v>
      </c>
      <c r="G88" s="85">
        <v>2</v>
      </c>
      <c r="H88" s="82"/>
      <c r="I88" s="200"/>
    </row>
    <row r="89" spans="1:9" ht="12" customHeight="1" x14ac:dyDescent="0.2">
      <c r="A89" s="79"/>
      <c r="B89" s="79"/>
      <c r="C89" s="80"/>
      <c r="D89" s="80"/>
      <c r="E89" s="80"/>
      <c r="F89" s="81"/>
      <c r="G89" s="85"/>
      <c r="H89" s="82"/>
      <c r="I89" s="200"/>
    </row>
    <row r="90" spans="1:9" ht="12" customHeight="1" x14ac:dyDescent="0.2">
      <c r="A90" s="79"/>
      <c r="B90" s="79"/>
      <c r="C90" s="80"/>
      <c r="D90" s="80" t="s">
        <v>45</v>
      </c>
      <c r="E90" s="80" t="s">
        <v>576</v>
      </c>
      <c r="F90" s="81"/>
      <c r="G90" s="85"/>
      <c r="H90" s="82"/>
      <c r="I90" s="200"/>
    </row>
    <row r="91" spans="1:9" ht="12" customHeight="1" x14ac:dyDescent="0.2">
      <c r="A91" s="79"/>
      <c r="B91" s="79"/>
      <c r="C91" s="80"/>
      <c r="D91" s="80"/>
      <c r="E91" s="277" t="s">
        <v>577</v>
      </c>
      <c r="F91" s="81" t="s">
        <v>343</v>
      </c>
      <c r="G91" s="85">
        <v>4</v>
      </c>
      <c r="H91" s="82"/>
      <c r="I91" s="200"/>
    </row>
    <row r="92" spans="1:9" ht="12" customHeight="1" x14ac:dyDescent="0.2">
      <c r="A92" s="79"/>
      <c r="B92" s="79"/>
      <c r="C92" s="80"/>
      <c r="D92" s="80"/>
      <c r="E92" s="80"/>
      <c r="F92" s="81"/>
      <c r="G92" s="85"/>
      <c r="H92" s="82"/>
      <c r="I92" s="200"/>
    </row>
    <row r="93" spans="1:9" ht="12" customHeight="1" x14ac:dyDescent="0.2">
      <c r="A93" s="79"/>
      <c r="B93" s="79"/>
      <c r="C93" s="80"/>
      <c r="D93" s="80" t="s">
        <v>59</v>
      </c>
      <c r="E93" s="80" t="s">
        <v>578</v>
      </c>
      <c r="F93" s="81"/>
      <c r="G93" s="85"/>
      <c r="H93" s="82"/>
      <c r="I93" s="200"/>
    </row>
    <row r="94" spans="1:9" ht="12" customHeight="1" x14ac:dyDescent="0.2">
      <c r="A94" s="79"/>
      <c r="B94" s="79"/>
      <c r="C94" s="80"/>
      <c r="D94" s="80"/>
      <c r="E94" s="277" t="s">
        <v>579</v>
      </c>
      <c r="F94" s="81" t="s">
        <v>343</v>
      </c>
      <c r="G94" s="85">
        <v>7</v>
      </c>
      <c r="H94" s="82"/>
      <c r="I94" s="200"/>
    </row>
    <row r="95" spans="1:9" ht="12" customHeight="1" x14ac:dyDescent="0.2">
      <c r="A95" s="79"/>
      <c r="B95" s="79"/>
      <c r="C95" s="80"/>
      <c r="D95" s="80"/>
      <c r="E95" s="80"/>
      <c r="F95" s="81"/>
      <c r="G95" s="85"/>
      <c r="H95" s="82"/>
      <c r="I95" s="200"/>
    </row>
    <row r="96" spans="1:9" ht="12" customHeight="1" x14ac:dyDescent="0.2">
      <c r="A96" s="79"/>
      <c r="B96" s="79"/>
      <c r="C96" s="140"/>
      <c r="D96" s="277" t="s">
        <v>324</v>
      </c>
      <c r="E96" s="80" t="s">
        <v>580</v>
      </c>
      <c r="F96" s="81"/>
      <c r="G96" s="85"/>
      <c r="H96" s="82"/>
      <c r="I96" s="200"/>
    </row>
    <row r="97" spans="1:9" ht="12" customHeight="1" x14ac:dyDescent="0.2">
      <c r="A97" s="79"/>
      <c r="B97" s="79"/>
      <c r="C97" s="140"/>
      <c r="D97" s="183"/>
      <c r="E97" s="277" t="s">
        <v>581</v>
      </c>
      <c r="F97" s="275" t="s">
        <v>343</v>
      </c>
      <c r="G97" s="85">
        <v>1</v>
      </c>
      <c r="H97" s="82"/>
      <c r="I97" s="200"/>
    </row>
    <row r="98" spans="1:9" ht="12" customHeight="1" x14ac:dyDescent="0.2">
      <c r="A98" s="79"/>
      <c r="B98" s="79"/>
      <c r="C98" s="183"/>
      <c r="D98" s="183"/>
      <c r="E98" s="183"/>
      <c r="F98" s="81"/>
      <c r="G98" s="85"/>
      <c r="H98" s="82"/>
      <c r="I98" s="200"/>
    </row>
    <row r="99" spans="1:9" ht="12" customHeight="1" x14ac:dyDescent="0.2">
      <c r="A99" s="79"/>
      <c r="B99" s="79"/>
      <c r="C99" s="183"/>
      <c r="D99" s="277" t="s">
        <v>352</v>
      </c>
      <c r="E99" s="277" t="s">
        <v>582</v>
      </c>
      <c r="F99" s="81"/>
      <c r="G99" s="85"/>
      <c r="H99" s="82"/>
      <c r="I99" s="200"/>
    </row>
    <row r="100" spans="1:9" ht="12" customHeight="1" x14ac:dyDescent="0.2">
      <c r="A100" s="79"/>
      <c r="B100" s="79"/>
      <c r="C100" s="183"/>
      <c r="D100" s="183"/>
      <c r="E100" s="276" t="s">
        <v>583</v>
      </c>
      <c r="F100" s="275" t="s">
        <v>343</v>
      </c>
      <c r="G100" s="85">
        <v>6</v>
      </c>
      <c r="H100" s="82"/>
      <c r="I100" s="200"/>
    </row>
    <row r="101" spans="1:9" ht="12" customHeight="1" x14ac:dyDescent="0.2">
      <c r="A101" s="79"/>
      <c r="B101" s="79"/>
      <c r="C101" s="183"/>
      <c r="D101" s="183"/>
      <c r="E101" s="183"/>
      <c r="F101" s="81"/>
      <c r="G101" s="85"/>
      <c r="H101" s="82"/>
      <c r="I101" s="200"/>
    </row>
    <row r="102" spans="1:9" ht="12" customHeight="1" x14ac:dyDescent="0.2">
      <c r="A102" s="79"/>
      <c r="B102" s="68" t="s">
        <v>388</v>
      </c>
      <c r="C102" s="231" t="s">
        <v>389</v>
      </c>
      <c r="D102" s="183"/>
      <c r="E102" s="183"/>
      <c r="F102" s="81"/>
      <c r="G102" s="85"/>
      <c r="H102" s="82"/>
      <c r="I102" s="200"/>
    </row>
    <row r="103" spans="1:9" ht="12" customHeight="1" x14ac:dyDescent="0.2">
      <c r="A103" s="79"/>
      <c r="B103" s="79"/>
      <c r="C103" s="183"/>
      <c r="D103" s="183"/>
      <c r="E103" s="183"/>
      <c r="F103" s="81"/>
      <c r="G103" s="85"/>
      <c r="H103" s="82"/>
      <c r="I103" s="200"/>
    </row>
    <row r="104" spans="1:9" ht="12" customHeight="1" x14ac:dyDescent="0.2">
      <c r="A104" s="79"/>
      <c r="B104" s="79"/>
      <c r="C104" s="183"/>
      <c r="D104" s="183"/>
      <c r="E104" s="183"/>
      <c r="F104" s="81"/>
      <c r="G104" s="85"/>
      <c r="H104" s="82"/>
      <c r="I104" s="200"/>
    </row>
    <row r="105" spans="1:9" ht="12" customHeight="1" x14ac:dyDescent="0.2">
      <c r="A105" s="79"/>
      <c r="B105" s="79"/>
      <c r="C105" s="276" t="s">
        <v>40</v>
      </c>
      <c r="D105" s="183" t="s">
        <v>448</v>
      </c>
      <c r="E105" s="183"/>
      <c r="F105" s="81"/>
      <c r="G105" s="85"/>
      <c r="H105" s="82"/>
      <c r="I105" s="200"/>
    </row>
    <row r="106" spans="1:9" ht="12" customHeight="1" x14ac:dyDescent="0.2">
      <c r="A106" s="79"/>
      <c r="B106" s="79"/>
      <c r="C106" s="183"/>
      <c r="D106" s="276" t="s">
        <v>586</v>
      </c>
      <c r="E106" s="183"/>
      <c r="F106" s="28" t="s">
        <v>335</v>
      </c>
      <c r="G106" s="85">
        <f>344+105+88+61</f>
        <v>598</v>
      </c>
      <c r="H106" s="82"/>
      <c r="I106" s="200"/>
    </row>
    <row r="107" spans="1:9" ht="12" customHeight="1" x14ac:dyDescent="0.2">
      <c r="A107" s="79"/>
      <c r="B107" s="79"/>
      <c r="C107" s="183"/>
      <c r="D107" s="183"/>
      <c r="E107" s="183"/>
      <c r="F107" s="81"/>
      <c r="G107" s="85"/>
      <c r="H107" s="82"/>
      <c r="I107" s="200"/>
    </row>
    <row r="108" spans="1:9" ht="12" customHeight="1" x14ac:dyDescent="0.2">
      <c r="A108" s="79"/>
      <c r="B108" s="79"/>
      <c r="C108" s="279" t="s">
        <v>45</v>
      </c>
      <c r="D108" s="276" t="s">
        <v>584</v>
      </c>
      <c r="E108" s="183"/>
      <c r="F108" s="81"/>
      <c r="G108" s="85"/>
      <c r="H108" s="82"/>
      <c r="I108" s="200"/>
    </row>
    <row r="109" spans="1:9" ht="12" customHeight="1" x14ac:dyDescent="0.2">
      <c r="A109" s="79"/>
      <c r="B109" s="79"/>
      <c r="C109" s="278"/>
      <c r="D109" s="183" t="s">
        <v>585</v>
      </c>
      <c r="E109" s="183"/>
      <c r="F109" s="28" t="s">
        <v>335</v>
      </c>
      <c r="G109" s="85">
        <f>344+105+88+61</f>
        <v>598</v>
      </c>
      <c r="H109" s="82"/>
      <c r="I109" s="200"/>
    </row>
    <row r="110" spans="1:9" ht="12" customHeight="1" x14ac:dyDescent="0.2">
      <c r="A110" s="79"/>
      <c r="B110" s="79"/>
      <c r="C110" s="278"/>
      <c r="D110" s="183"/>
      <c r="E110" s="183"/>
      <c r="F110" s="81"/>
      <c r="G110" s="85"/>
      <c r="H110" s="82"/>
      <c r="I110" s="200"/>
    </row>
    <row r="111" spans="1:9" ht="12" customHeight="1" x14ac:dyDescent="0.2">
      <c r="A111" s="79"/>
      <c r="B111" s="68" t="s">
        <v>449</v>
      </c>
      <c r="C111" s="69" t="s">
        <v>450</v>
      </c>
      <c r="D111" s="80"/>
      <c r="E111" s="183"/>
      <c r="F111" s="81"/>
      <c r="G111" s="85"/>
      <c r="H111" s="82"/>
      <c r="I111" s="200"/>
    </row>
    <row r="112" spans="1:9" ht="12" customHeight="1" x14ac:dyDescent="0.2">
      <c r="A112" s="79"/>
      <c r="B112" s="79"/>
      <c r="C112" s="278"/>
      <c r="D112" s="183"/>
      <c r="E112" s="183"/>
      <c r="F112" s="81"/>
      <c r="G112" s="85"/>
      <c r="H112" s="82"/>
      <c r="I112" s="200"/>
    </row>
    <row r="113" spans="1:9" ht="12" customHeight="1" x14ac:dyDescent="0.2">
      <c r="A113" s="79"/>
      <c r="B113" s="79"/>
      <c r="C113" s="80" t="s">
        <v>40</v>
      </c>
      <c r="D113" s="277" t="s">
        <v>587</v>
      </c>
      <c r="E113" s="80"/>
      <c r="F113" s="81"/>
      <c r="G113" s="85"/>
      <c r="H113" s="82"/>
      <c r="I113" s="200"/>
    </row>
    <row r="114" spans="1:9" ht="12" customHeight="1" x14ac:dyDescent="0.2">
      <c r="A114" s="79"/>
      <c r="B114" s="79"/>
      <c r="C114" s="278"/>
      <c r="D114" s="276" t="s">
        <v>588</v>
      </c>
      <c r="E114" s="183"/>
      <c r="F114" s="81"/>
      <c r="G114" s="85"/>
      <c r="H114" s="82"/>
      <c r="I114" s="200"/>
    </row>
    <row r="115" spans="1:9" ht="12" customHeight="1" x14ac:dyDescent="0.2">
      <c r="A115" s="79"/>
      <c r="B115" s="79"/>
      <c r="C115" s="278"/>
      <c r="D115" s="183" t="s">
        <v>589</v>
      </c>
      <c r="E115" s="183"/>
      <c r="F115" s="81"/>
      <c r="G115" s="85"/>
      <c r="H115" s="82"/>
      <c r="I115" s="200"/>
    </row>
    <row r="116" spans="1:9" ht="12" customHeight="1" x14ac:dyDescent="0.2">
      <c r="A116" s="79"/>
      <c r="B116" s="79"/>
      <c r="C116" s="278"/>
      <c r="D116" s="183"/>
      <c r="E116" s="183"/>
      <c r="F116" s="81"/>
      <c r="G116" s="85"/>
      <c r="H116" s="82"/>
      <c r="I116" s="200"/>
    </row>
    <row r="117" spans="1:9" ht="12" customHeight="1" x14ac:dyDescent="0.2">
      <c r="A117" s="79"/>
      <c r="B117" s="79"/>
      <c r="C117" s="278"/>
      <c r="D117" s="183" t="s">
        <v>40</v>
      </c>
      <c r="E117" s="276" t="s">
        <v>590</v>
      </c>
      <c r="F117" s="81"/>
      <c r="G117" s="85"/>
      <c r="H117" s="82"/>
      <c r="I117" s="200"/>
    </row>
    <row r="118" spans="1:9" ht="12" customHeight="1" x14ac:dyDescent="0.2">
      <c r="A118" s="79"/>
      <c r="B118" s="79"/>
      <c r="C118" s="278"/>
      <c r="D118" s="183"/>
      <c r="E118" s="183" t="s">
        <v>591</v>
      </c>
      <c r="F118" s="81" t="s">
        <v>335</v>
      </c>
      <c r="G118" s="85">
        <v>402</v>
      </c>
      <c r="H118" s="82"/>
      <c r="I118" s="200"/>
    </row>
    <row r="119" spans="1:9" ht="12" customHeight="1" x14ac:dyDescent="0.2">
      <c r="A119" s="79"/>
      <c r="B119" s="79"/>
      <c r="C119" s="278"/>
      <c r="D119" s="183"/>
      <c r="E119" s="183"/>
      <c r="F119" s="81"/>
      <c r="G119" s="85"/>
      <c r="H119" s="82"/>
      <c r="I119" s="200"/>
    </row>
    <row r="120" spans="1:9" ht="12" customHeight="1" x14ac:dyDescent="0.2">
      <c r="A120" s="79"/>
      <c r="B120" s="79"/>
      <c r="C120" s="278"/>
      <c r="D120" s="278" t="s">
        <v>45</v>
      </c>
      <c r="E120" s="276" t="s">
        <v>674</v>
      </c>
      <c r="F120" s="275" t="s">
        <v>336</v>
      </c>
      <c r="G120" s="85">
        <v>253</v>
      </c>
      <c r="H120" s="82"/>
      <c r="I120" s="200"/>
    </row>
    <row r="121" spans="1:9" ht="12" customHeight="1" x14ac:dyDescent="0.2">
      <c r="A121" s="79"/>
      <c r="B121" s="79"/>
      <c r="C121" s="278"/>
      <c r="D121" s="183"/>
      <c r="E121" s="183"/>
      <c r="F121" s="81"/>
      <c r="G121" s="85"/>
      <c r="H121" s="82"/>
      <c r="I121" s="200"/>
    </row>
    <row r="122" spans="1:9" ht="12" customHeight="1" x14ac:dyDescent="0.2">
      <c r="A122" s="79"/>
      <c r="B122" s="79"/>
      <c r="C122" s="289" t="s">
        <v>45</v>
      </c>
      <c r="D122" s="278" t="s">
        <v>631</v>
      </c>
      <c r="E122" s="4"/>
      <c r="F122" s="81" t="s">
        <v>562</v>
      </c>
      <c r="G122" s="175">
        <v>1</v>
      </c>
      <c r="H122" s="82"/>
      <c r="I122" s="200"/>
    </row>
    <row r="123" spans="1:9" ht="12" customHeight="1" x14ac:dyDescent="0.2">
      <c r="A123" s="79"/>
      <c r="B123" s="79"/>
      <c r="C123" s="278"/>
      <c r="D123" s="183"/>
      <c r="E123" s="183"/>
      <c r="F123" s="81"/>
      <c r="G123" s="85"/>
      <c r="H123" s="82"/>
      <c r="I123" s="200"/>
    </row>
    <row r="124" spans="1:9" ht="12" customHeight="1" x14ac:dyDescent="0.2">
      <c r="A124" s="79"/>
      <c r="B124" s="79"/>
      <c r="C124" s="183"/>
      <c r="D124" s="183"/>
      <c r="E124" s="183"/>
      <c r="F124" s="81"/>
      <c r="G124" s="85"/>
      <c r="H124" s="82"/>
      <c r="I124" s="200"/>
    </row>
    <row r="125" spans="1:9" ht="12" customHeight="1" x14ac:dyDescent="0.2">
      <c r="A125" s="79"/>
      <c r="B125" s="79"/>
      <c r="C125" s="80"/>
      <c r="D125" s="80"/>
      <c r="E125" s="80"/>
      <c r="F125" s="81"/>
      <c r="G125" s="85"/>
      <c r="H125" s="82"/>
      <c r="I125" s="200"/>
    </row>
    <row r="126" spans="1:9" ht="12" customHeight="1" x14ac:dyDescent="0.2">
      <c r="A126" s="87"/>
      <c r="B126" s="88"/>
      <c r="C126" s="88"/>
      <c r="D126" s="88"/>
      <c r="E126" s="88"/>
      <c r="F126" s="89"/>
      <c r="G126" s="90"/>
      <c r="H126" s="90"/>
      <c r="I126" s="214"/>
    </row>
    <row r="127" spans="1:9" ht="12" customHeight="1" x14ac:dyDescent="0.2">
      <c r="A127" s="79" t="s">
        <v>385</v>
      </c>
      <c r="B127" s="80" t="s">
        <v>61</v>
      </c>
      <c r="C127" s="80"/>
      <c r="D127" s="80"/>
      <c r="E127" s="80"/>
      <c r="F127" s="92"/>
      <c r="G127" s="93"/>
      <c r="H127" s="93"/>
      <c r="I127" s="141"/>
    </row>
    <row r="128" spans="1:9" ht="12" customHeight="1" x14ac:dyDescent="0.2">
      <c r="A128" s="94"/>
      <c r="B128" s="95"/>
      <c r="C128" s="95"/>
      <c r="D128" s="95"/>
      <c r="E128" s="95"/>
      <c r="F128" s="96"/>
      <c r="G128" s="97"/>
      <c r="H128" s="97"/>
      <c r="I128" s="215"/>
    </row>
    <row r="129" spans="1:9" ht="12" customHeight="1" x14ac:dyDescent="0.2">
      <c r="A129" s="60"/>
      <c r="B129" s="60"/>
      <c r="C129" s="60"/>
      <c r="D129" s="60"/>
      <c r="E129" s="60"/>
      <c r="F129" s="61"/>
      <c r="G129" s="93"/>
      <c r="H129" s="93"/>
      <c r="I129" s="221"/>
    </row>
    <row r="130" spans="1:9" ht="12" customHeight="1" x14ac:dyDescent="0.2">
      <c r="A130" s="60"/>
      <c r="B130" s="60"/>
      <c r="C130" s="60"/>
      <c r="D130" s="60"/>
      <c r="E130" s="60"/>
      <c r="F130" s="61"/>
      <c r="G130" s="93"/>
      <c r="H130" s="93"/>
      <c r="I130" s="221"/>
    </row>
    <row r="131" spans="1:9" ht="12" customHeight="1" x14ac:dyDescent="0.2">
      <c r="A131" s="60"/>
      <c r="B131" s="60"/>
      <c r="C131" s="60"/>
      <c r="D131" s="60"/>
      <c r="E131" s="60"/>
      <c r="F131" s="61"/>
      <c r="G131" s="63"/>
      <c r="H131" s="62"/>
      <c r="I131" s="209" t="s">
        <v>373</v>
      </c>
    </row>
    <row r="132" spans="1:9" ht="12" customHeight="1" x14ac:dyDescent="0.2">
      <c r="A132" s="60"/>
      <c r="B132" s="60"/>
      <c r="C132" s="60"/>
      <c r="D132" s="60"/>
      <c r="E132" s="60"/>
      <c r="F132" s="61"/>
      <c r="G132" s="62"/>
      <c r="H132" s="62"/>
      <c r="I132" s="210"/>
    </row>
    <row r="133" spans="1:9" ht="12" customHeight="1" x14ac:dyDescent="0.2">
      <c r="A133" s="64" t="s">
        <v>302</v>
      </c>
      <c r="B133" s="64"/>
      <c r="C133" s="65"/>
      <c r="D133" s="65"/>
      <c r="E133" s="65"/>
      <c r="F133" s="66"/>
      <c r="G133" s="67"/>
      <c r="H133" s="113"/>
      <c r="I133" s="227"/>
    </row>
    <row r="134" spans="1:9" ht="12" customHeight="1" x14ac:dyDescent="0.2">
      <c r="A134" s="68" t="s">
        <v>303</v>
      </c>
      <c r="B134" s="68" t="s">
        <v>304</v>
      </c>
      <c r="C134" s="69"/>
      <c r="D134" s="69"/>
      <c r="E134" s="69" t="s">
        <v>305</v>
      </c>
      <c r="F134" s="70" t="s">
        <v>306</v>
      </c>
      <c r="G134" s="71" t="s">
        <v>307</v>
      </c>
      <c r="H134" s="71" t="s">
        <v>308</v>
      </c>
      <c r="I134" s="212" t="s">
        <v>309</v>
      </c>
    </row>
    <row r="135" spans="1:9" ht="12" customHeight="1" x14ac:dyDescent="0.2">
      <c r="A135" s="73" t="s">
        <v>310</v>
      </c>
      <c r="B135" s="73" t="s">
        <v>311</v>
      </c>
      <c r="C135" s="74"/>
      <c r="D135" s="74"/>
      <c r="E135" s="74"/>
      <c r="F135" s="75"/>
      <c r="G135" s="76" t="s">
        <v>312</v>
      </c>
      <c r="H135" s="76"/>
      <c r="I135" s="213"/>
    </row>
    <row r="136" spans="1:9" ht="12" customHeight="1" x14ac:dyDescent="0.2">
      <c r="A136" s="79"/>
      <c r="B136" s="79"/>
      <c r="C136" s="80"/>
      <c r="D136" s="80"/>
      <c r="E136" s="80"/>
      <c r="F136" s="92"/>
      <c r="G136" s="93"/>
      <c r="H136" s="93"/>
      <c r="I136" s="217"/>
    </row>
    <row r="137" spans="1:9" ht="12" customHeight="1" x14ac:dyDescent="0.2">
      <c r="A137" s="79"/>
      <c r="B137" s="79"/>
      <c r="C137" s="80" t="s">
        <v>62</v>
      </c>
      <c r="D137" s="80"/>
      <c r="E137" s="80"/>
      <c r="F137" s="92"/>
      <c r="G137" s="93"/>
      <c r="H137" s="93"/>
      <c r="I137" s="218">
        <f>+I127</f>
        <v>0</v>
      </c>
    </row>
    <row r="138" spans="1:9" ht="12" customHeight="1" x14ac:dyDescent="0.2">
      <c r="A138" s="94"/>
      <c r="B138" s="94"/>
      <c r="C138" s="95"/>
      <c r="D138" s="95"/>
      <c r="E138" s="95"/>
      <c r="F138" s="96"/>
      <c r="G138" s="97"/>
      <c r="H138" s="97"/>
      <c r="I138" s="215"/>
    </row>
    <row r="139" spans="1:9" ht="12" customHeight="1" x14ac:dyDescent="0.2">
      <c r="A139" s="79"/>
      <c r="B139" s="79"/>
      <c r="C139" s="80"/>
      <c r="D139" s="80"/>
      <c r="E139" s="80"/>
      <c r="F139" s="81"/>
      <c r="G139" s="85"/>
      <c r="H139" s="82"/>
      <c r="I139" s="200" t="str">
        <f t="shared" ref="I139" si="2">IF(OR(AND(G139="Prov",H139="Sum"),(H139="PC Sum")),". . . . . . . . .00",IF(ISERR(G139*H139),"",IF(G139*H139=0,"",ROUND(G139*H139,2))))</f>
        <v/>
      </c>
    </row>
    <row r="140" spans="1:9" ht="12" customHeight="1" x14ac:dyDescent="0.2">
      <c r="A140" s="79"/>
      <c r="B140" s="68" t="s">
        <v>99</v>
      </c>
      <c r="C140" s="231" t="s">
        <v>100</v>
      </c>
      <c r="D140" s="183"/>
      <c r="E140" s="183"/>
      <c r="F140" s="81"/>
      <c r="G140" s="280"/>
      <c r="H140" s="234"/>
      <c r="I140" s="229"/>
    </row>
    <row r="141" spans="1:9" ht="12" customHeight="1" x14ac:dyDescent="0.2">
      <c r="A141" s="79"/>
      <c r="B141" s="79"/>
      <c r="C141" s="183"/>
      <c r="D141" s="183"/>
      <c r="E141" s="183"/>
      <c r="F141" s="81"/>
      <c r="G141" s="280"/>
      <c r="H141" s="234"/>
      <c r="I141" s="229"/>
    </row>
    <row r="142" spans="1:9" ht="12" customHeight="1" x14ac:dyDescent="0.2">
      <c r="A142" s="79"/>
      <c r="B142" s="79"/>
      <c r="C142" s="183" t="s">
        <v>40</v>
      </c>
      <c r="D142" s="183" t="s">
        <v>101</v>
      </c>
      <c r="E142" s="183"/>
      <c r="F142" s="81"/>
      <c r="G142" s="280"/>
      <c r="H142" s="234"/>
      <c r="I142" s="229"/>
    </row>
    <row r="143" spans="1:9" ht="12" customHeight="1" x14ac:dyDescent="0.2">
      <c r="A143" s="79"/>
      <c r="B143" s="79"/>
      <c r="C143" s="183"/>
      <c r="D143" s="183"/>
      <c r="E143" s="183"/>
      <c r="F143" s="81"/>
      <c r="G143" s="280"/>
      <c r="H143" s="234"/>
      <c r="I143" s="229"/>
    </row>
    <row r="144" spans="1:9" ht="12" customHeight="1" x14ac:dyDescent="0.2">
      <c r="A144" s="79"/>
      <c r="B144" s="79"/>
      <c r="C144" s="183"/>
      <c r="D144" s="183" t="s">
        <v>40</v>
      </c>
      <c r="E144" s="276" t="s">
        <v>672</v>
      </c>
      <c r="F144" s="81"/>
      <c r="G144" s="280"/>
      <c r="H144" s="234"/>
      <c r="I144" s="229"/>
    </row>
    <row r="145" spans="1:9" ht="12" customHeight="1" x14ac:dyDescent="0.2">
      <c r="A145" s="79"/>
      <c r="B145" s="79"/>
      <c r="C145" s="183"/>
      <c r="D145" s="183"/>
      <c r="E145" s="276" t="s">
        <v>673</v>
      </c>
      <c r="F145" s="81" t="s">
        <v>343</v>
      </c>
      <c r="G145" s="280">
        <v>29</v>
      </c>
      <c r="H145" s="234"/>
      <c r="I145" s="200"/>
    </row>
    <row r="146" spans="1:9" ht="12" customHeight="1" x14ac:dyDescent="0.2">
      <c r="A146" s="79"/>
      <c r="B146" s="79"/>
      <c r="C146" s="183"/>
      <c r="D146" s="183"/>
      <c r="E146" s="183"/>
      <c r="F146" s="81"/>
      <c r="G146" s="280"/>
      <c r="H146" s="234"/>
      <c r="I146" s="229"/>
    </row>
    <row r="147" spans="1:9" ht="12" customHeight="1" x14ac:dyDescent="0.2">
      <c r="A147" s="79"/>
      <c r="B147" s="79"/>
      <c r="C147" s="183"/>
      <c r="D147" s="183" t="s">
        <v>45</v>
      </c>
      <c r="E147" s="276" t="s">
        <v>661</v>
      </c>
      <c r="F147" s="81"/>
      <c r="G147" s="280"/>
      <c r="H147" s="234"/>
      <c r="I147" s="229"/>
    </row>
    <row r="148" spans="1:9" ht="12" customHeight="1" x14ac:dyDescent="0.2">
      <c r="A148" s="79"/>
      <c r="B148" s="79"/>
      <c r="C148" s="183"/>
      <c r="D148" s="183"/>
      <c r="E148" s="276" t="s">
        <v>662</v>
      </c>
      <c r="F148" s="81" t="s">
        <v>343</v>
      </c>
      <c r="G148" s="280">
        <v>22</v>
      </c>
      <c r="H148" s="234"/>
      <c r="I148" s="200"/>
    </row>
    <row r="149" spans="1:9" ht="12" customHeight="1" x14ac:dyDescent="0.2">
      <c r="A149" s="79"/>
      <c r="B149" s="79"/>
      <c r="C149" s="183"/>
      <c r="D149" s="183"/>
      <c r="E149" s="183"/>
      <c r="F149" s="81"/>
      <c r="G149" s="280"/>
      <c r="H149" s="234"/>
      <c r="I149" s="229"/>
    </row>
    <row r="150" spans="1:9" ht="12" customHeight="1" x14ac:dyDescent="0.2">
      <c r="A150" s="79"/>
      <c r="B150" s="79"/>
      <c r="C150" s="183"/>
      <c r="D150" s="183" t="s">
        <v>59</v>
      </c>
      <c r="E150" s="276" t="s">
        <v>593</v>
      </c>
      <c r="F150" s="81"/>
      <c r="G150" s="280"/>
      <c r="H150" s="234"/>
      <c r="I150" s="229"/>
    </row>
    <row r="151" spans="1:9" ht="12" customHeight="1" x14ac:dyDescent="0.2">
      <c r="A151" s="79"/>
      <c r="B151" s="79"/>
      <c r="C151" s="183"/>
      <c r="D151" s="183"/>
      <c r="E151" s="276" t="s">
        <v>592</v>
      </c>
      <c r="F151" s="81" t="s">
        <v>343</v>
      </c>
      <c r="G151" s="280">
        <v>70</v>
      </c>
      <c r="H151" s="234"/>
      <c r="I151" s="200"/>
    </row>
    <row r="152" spans="1:9" ht="12" customHeight="1" x14ac:dyDescent="0.2">
      <c r="A152" s="79"/>
      <c r="B152" s="79"/>
      <c r="C152" s="183"/>
      <c r="D152" s="183"/>
      <c r="E152" s="183"/>
      <c r="F152" s="81"/>
      <c r="G152" s="280"/>
      <c r="H152" s="234"/>
      <c r="I152" s="229"/>
    </row>
    <row r="153" spans="1:9" ht="12" customHeight="1" x14ac:dyDescent="0.2">
      <c r="A153" s="79"/>
      <c r="B153" s="79"/>
      <c r="C153" s="183"/>
      <c r="D153" s="276" t="s">
        <v>324</v>
      </c>
      <c r="E153" s="276" t="s">
        <v>594</v>
      </c>
      <c r="F153" s="81"/>
      <c r="G153" s="280"/>
      <c r="H153" s="234"/>
      <c r="I153" s="229"/>
    </row>
    <row r="154" spans="1:9" ht="12" customHeight="1" x14ac:dyDescent="0.2">
      <c r="A154" s="79"/>
      <c r="B154" s="79"/>
      <c r="C154" s="183"/>
      <c r="D154" s="183"/>
      <c r="E154" s="183" t="s">
        <v>595</v>
      </c>
      <c r="F154" s="275" t="s">
        <v>343</v>
      </c>
      <c r="G154" s="280">
        <v>22</v>
      </c>
      <c r="H154" s="234"/>
      <c r="I154" s="200"/>
    </row>
    <row r="155" spans="1:9" ht="12" customHeight="1" x14ac:dyDescent="0.2">
      <c r="A155" s="79"/>
      <c r="B155" s="79"/>
      <c r="C155" s="183"/>
      <c r="D155" s="183"/>
      <c r="E155" s="183"/>
      <c r="F155" s="81"/>
      <c r="G155" s="280"/>
      <c r="H155" s="234"/>
      <c r="I155" s="229"/>
    </row>
    <row r="156" spans="1:9" ht="12" customHeight="1" x14ac:dyDescent="0.2">
      <c r="A156" s="79"/>
      <c r="B156" s="79"/>
      <c r="C156" s="183" t="s">
        <v>45</v>
      </c>
      <c r="D156" s="183" t="s">
        <v>102</v>
      </c>
      <c r="E156" s="183"/>
      <c r="F156" s="81"/>
      <c r="G156" s="280"/>
      <c r="H156" s="234"/>
      <c r="I156" s="229"/>
    </row>
    <row r="157" spans="1:9" ht="12" customHeight="1" x14ac:dyDescent="0.2">
      <c r="A157" s="79"/>
      <c r="B157" s="79"/>
      <c r="C157" s="183"/>
      <c r="D157" s="183"/>
      <c r="E157" s="183"/>
      <c r="F157" s="81"/>
      <c r="G157" s="280"/>
      <c r="H157" s="234"/>
      <c r="I157" s="229"/>
    </row>
    <row r="158" spans="1:9" ht="12" customHeight="1" x14ac:dyDescent="0.2">
      <c r="A158" s="79"/>
      <c r="B158" s="79"/>
      <c r="C158" s="183"/>
      <c r="D158" s="183" t="s">
        <v>40</v>
      </c>
      <c r="E158" s="276" t="s">
        <v>598</v>
      </c>
      <c r="F158" s="81" t="s">
        <v>336</v>
      </c>
      <c r="G158" s="280">
        <v>190</v>
      </c>
      <c r="H158" s="234"/>
      <c r="I158" s="200"/>
    </row>
    <row r="159" spans="1:9" ht="12" customHeight="1" x14ac:dyDescent="0.2">
      <c r="A159" s="79"/>
      <c r="B159" s="79"/>
      <c r="C159" s="183"/>
      <c r="D159" s="183"/>
      <c r="E159" s="183"/>
      <c r="F159" s="81"/>
      <c r="G159" s="85"/>
      <c r="H159" s="82"/>
      <c r="I159" s="200"/>
    </row>
    <row r="160" spans="1:9" ht="12" customHeight="1" x14ac:dyDescent="0.2">
      <c r="A160" s="79"/>
      <c r="B160" s="79"/>
      <c r="C160" s="293" t="s">
        <v>59</v>
      </c>
      <c r="D160" s="276" t="s">
        <v>665</v>
      </c>
      <c r="E160" s="183"/>
      <c r="F160" s="81"/>
      <c r="G160" s="85"/>
      <c r="H160" s="82"/>
      <c r="I160" s="200"/>
    </row>
    <row r="161" spans="1:9" ht="12" customHeight="1" x14ac:dyDescent="0.2">
      <c r="A161" s="79"/>
      <c r="B161" s="79"/>
      <c r="C161" s="183"/>
      <c r="D161" s="183"/>
      <c r="E161" s="183"/>
      <c r="F161" s="81"/>
      <c r="G161" s="85"/>
      <c r="H161" s="82"/>
      <c r="I161" s="200"/>
    </row>
    <row r="162" spans="1:9" ht="12" customHeight="1" x14ac:dyDescent="0.2">
      <c r="A162" s="79"/>
      <c r="B162" s="79"/>
      <c r="C162" s="183"/>
      <c r="D162" s="183" t="s">
        <v>40</v>
      </c>
      <c r="E162" s="276" t="s">
        <v>666</v>
      </c>
      <c r="F162" s="275" t="s">
        <v>343</v>
      </c>
      <c r="G162" s="85">
        <v>22</v>
      </c>
      <c r="H162" s="82"/>
      <c r="I162" s="200"/>
    </row>
    <row r="163" spans="1:9" ht="12" customHeight="1" x14ac:dyDescent="0.2">
      <c r="A163" s="79"/>
      <c r="B163" s="79"/>
      <c r="C163" s="183"/>
      <c r="D163" s="183"/>
      <c r="E163" s="183"/>
      <c r="F163" s="81"/>
      <c r="G163" s="85"/>
      <c r="H163" s="82"/>
      <c r="I163" s="200"/>
    </row>
    <row r="164" spans="1:9" ht="12" customHeight="1" x14ac:dyDescent="0.2">
      <c r="A164" s="79"/>
      <c r="B164" s="79"/>
      <c r="C164" s="183"/>
      <c r="D164" s="183" t="s">
        <v>45</v>
      </c>
      <c r="E164" s="276" t="s">
        <v>667</v>
      </c>
      <c r="F164" s="275" t="s">
        <v>343</v>
      </c>
      <c r="G164" s="85">
        <v>7</v>
      </c>
      <c r="H164" s="82"/>
      <c r="I164" s="200"/>
    </row>
    <row r="165" spans="1:9" ht="12" customHeight="1" x14ac:dyDescent="0.2">
      <c r="A165" s="79"/>
      <c r="B165" s="79"/>
      <c r="C165" s="183"/>
      <c r="D165" s="183"/>
      <c r="E165" s="183"/>
      <c r="F165" s="81"/>
      <c r="G165" s="85"/>
      <c r="H165" s="82"/>
      <c r="I165" s="200"/>
    </row>
    <row r="166" spans="1:9" ht="12" customHeight="1" x14ac:dyDescent="0.2">
      <c r="A166" s="79"/>
      <c r="B166" s="15" t="s">
        <v>103</v>
      </c>
      <c r="C166" s="191" t="s">
        <v>599</v>
      </c>
      <c r="D166" s="183"/>
      <c r="E166" s="183"/>
      <c r="F166" s="232"/>
      <c r="G166" s="85"/>
      <c r="H166" s="82"/>
      <c r="I166" s="200"/>
    </row>
    <row r="167" spans="1:9" ht="12" customHeight="1" x14ac:dyDescent="0.2">
      <c r="A167" s="79"/>
      <c r="B167" s="79"/>
      <c r="C167" s="183"/>
      <c r="D167" s="183"/>
      <c r="E167" s="183"/>
      <c r="F167" s="232"/>
      <c r="G167" s="85"/>
      <c r="H167" s="82"/>
      <c r="I167" s="200"/>
    </row>
    <row r="168" spans="1:9" ht="12" customHeight="1" x14ac:dyDescent="0.2">
      <c r="A168" s="79"/>
      <c r="B168" s="79"/>
      <c r="C168" s="183"/>
      <c r="D168" s="276" t="s">
        <v>40</v>
      </c>
      <c r="E168" s="278" t="s">
        <v>600</v>
      </c>
      <c r="F168" s="81" t="s">
        <v>335</v>
      </c>
      <c r="G168" s="85">
        <v>380</v>
      </c>
      <c r="H168" s="82"/>
      <c r="I168" s="200"/>
    </row>
    <row r="169" spans="1:9" ht="12" customHeight="1" x14ac:dyDescent="0.2">
      <c r="A169" s="79"/>
      <c r="B169" s="79"/>
      <c r="C169" s="183"/>
      <c r="D169" s="276"/>
      <c r="E169" s="278" t="s">
        <v>668</v>
      </c>
      <c r="F169" s="81"/>
      <c r="G169" s="85"/>
      <c r="H169" s="82"/>
      <c r="I169" s="200"/>
    </row>
    <row r="170" spans="1:9" ht="12" customHeight="1" x14ac:dyDescent="0.2">
      <c r="A170" s="79"/>
      <c r="B170" s="79"/>
      <c r="C170" s="183"/>
      <c r="D170" s="276"/>
      <c r="E170" s="278" t="s">
        <v>669</v>
      </c>
      <c r="F170" s="81"/>
      <c r="G170" s="85"/>
      <c r="H170" s="82"/>
      <c r="I170" s="200"/>
    </row>
    <row r="171" spans="1:9" ht="12" customHeight="1" x14ac:dyDescent="0.2">
      <c r="A171" s="79"/>
      <c r="B171" s="79"/>
      <c r="C171" s="183"/>
      <c r="D171" s="183"/>
      <c r="E171" s="183"/>
      <c r="F171" s="232"/>
      <c r="G171" s="85"/>
      <c r="H171" s="82"/>
      <c r="I171" s="200"/>
    </row>
    <row r="172" spans="1:9" ht="12" customHeight="1" x14ac:dyDescent="0.2">
      <c r="A172" s="79"/>
      <c r="B172" s="15" t="s">
        <v>601</v>
      </c>
      <c r="C172" s="191" t="s">
        <v>602</v>
      </c>
      <c r="D172" s="183"/>
      <c r="E172" s="183"/>
      <c r="F172" s="232"/>
      <c r="G172" s="85"/>
      <c r="H172" s="82"/>
      <c r="I172" s="200"/>
    </row>
    <row r="173" spans="1:9" ht="12" customHeight="1" x14ac:dyDescent="0.2">
      <c r="A173" s="79"/>
      <c r="B173" s="79"/>
      <c r="C173" s="183"/>
      <c r="D173" s="183"/>
      <c r="E173" s="183"/>
      <c r="F173" s="232"/>
      <c r="G173" s="85"/>
      <c r="H173" s="82"/>
      <c r="I173" s="200"/>
    </row>
    <row r="174" spans="1:9" ht="12" customHeight="1" x14ac:dyDescent="0.2">
      <c r="A174" s="79"/>
      <c r="B174" s="79"/>
      <c r="C174" s="183" t="s">
        <v>40</v>
      </c>
      <c r="D174" s="183" t="s">
        <v>101</v>
      </c>
      <c r="E174" s="183"/>
      <c r="F174" s="232"/>
      <c r="G174" s="85"/>
      <c r="H174" s="82"/>
      <c r="I174" s="200"/>
    </row>
    <row r="175" spans="1:9" ht="12" customHeight="1" x14ac:dyDescent="0.2">
      <c r="A175" s="79"/>
      <c r="B175" s="79"/>
      <c r="C175" s="183"/>
      <c r="D175" s="183"/>
      <c r="E175" s="183"/>
      <c r="F175" s="232"/>
      <c r="G175" s="85"/>
      <c r="H175" s="82"/>
      <c r="I175" s="200"/>
    </row>
    <row r="176" spans="1:9" ht="12" customHeight="1" x14ac:dyDescent="0.2">
      <c r="A176" s="79"/>
      <c r="B176" s="79"/>
      <c r="C176" s="183"/>
      <c r="D176" s="183" t="s">
        <v>40</v>
      </c>
      <c r="E176" s="276" t="s">
        <v>603</v>
      </c>
      <c r="F176" s="281"/>
      <c r="G176" s="85"/>
      <c r="H176" s="82"/>
      <c r="I176" s="200"/>
    </row>
    <row r="177" spans="1:12" ht="12" customHeight="1" x14ac:dyDescent="0.2">
      <c r="A177" s="79"/>
      <c r="B177" s="79"/>
      <c r="C177" s="183"/>
      <c r="D177" s="183"/>
      <c r="E177" s="276" t="s">
        <v>604</v>
      </c>
      <c r="F177" s="281" t="s">
        <v>343</v>
      </c>
      <c r="G177" s="85">
        <v>5</v>
      </c>
      <c r="H177" s="82"/>
      <c r="I177" s="200"/>
    </row>
    <row r="178" spans="1:12" ht="12" customHeight="1" x14ac:dyDescent="0.2">
      <c r="A178" s="79"/>
      <c r="B178" s="79"/>
      <c r="C178" s="183"/>
      <c r="D178" s="183"/>
      <c r="E178" s="183"/>
      <c r="F178" s="232"/>
      <c r="G178" s="85"/>
      <c r="H178" s="82"/>
      <c r="I178" s="200"/>
    </row>
    <row r="179" spans="1:12" ht="12" customHeight="1" x14ac:dyDescent="0.2">
      <c r="A179" s="79"/>
      <c r="B179" s="79"/>
      <c r="C179" s="183"/>
      <c r="D179" s="276" t="s">
        <v>45</v>
      </c>
      <c r="E179" s="276" t="s">
        <v>605</v>
      </c>
      <c r="F179" s="232"/>
      <c r="G179" s="85"/>
      <c r="H179" s="82"/>
      <c r="I179" s="200"/>
    </row>
    <row r="180" spans="1:12" ht="12" customHeight="1" x14ac:dyDescent="0.2">
      <c r="A180" s="79"/>
      <c r="B180" s="79"/>
      <c r="C180" s="183"/>
      <c r="D180" s="183"/>
      <c r="E180" s="276" t="s">
        <v>604</v>
      </c>
      <c r="F180" s="281" t="s">
        <v>343</v>
      </c>
      <c r="G180" s="85">
        <v>7</v>
      </c>
      <c r="H180" s="82"/>
      <c r="I180" s="200"/>
      <c r="L180" s="282"/>
    </row>
    <row r="181" spans="1:12" ht="12" customHeight="1" x14ac:dyDescent="0.2">
      <c r="A181" s="79"/>
      <c r="B181" s="79"/>
      <c r="C181" s="183"/>
      <c r="D181" s="183"/>
      <c r="E181" s="183"/>
      <c r="F181" s="232"/>
      <c r="G181" s="85"/>
      <c r="H181" s="82"/>
      <c r="I181" s="200"/>
    </row>
    <row r="182" spans="1:12" ht="12" customHeight="1" x14ac:dyDescent="0.2">
      <c r="A182" s="79"/>
      <c r="B182" s="79"/>
      <c r="C182" s="140"/>
      <c r="D182" s="276" t="s">
        <v>59</v>
      </c>
      <c r="E182" s="276" t="s">
        <v>606</v>
      </c>
      <c r="F182" s="232"/>
      <c r="G182" s="85"/>
      <c r="H182" s="82"/>
      <c r="I182" s="200"/>
    </row>
    <row r="183" spans="1:12" ht="12" customHeight="1" x14ac:dyDescent="0.2">
      <c r="A183" s="79"/>
      <c r="B183" s="79"/>
      <c r="C183" s="183"/>
      <c r="D183" s="183"/>
      <c r="E183" s="276" t="s">
        <v>607</v>
      </c>
      <c r="F183" s="281" t="s">
        <v>343</v>
      </c>
      <c r="G183" s="85">
        <v>2</v>
      </c>
      <c r="H183" s="82"/>
      <c r="I183" s="200"/>
    </row>
    <row r="184" spans="1:12" ht="12" customHeight="1" x14ac:dyDescent="0.2">
      <c r="A184" s="79"/>
      <c r="B184" s="79"/>
      <c r="C184" s="183"/>
      <c r="D184" s="183"/>
      <c r="E184" s="183"/>
      <c r="F184" s="232"/>
      <c r="G184" s="85"/>
      <c r="H184" s="82"/>
      <c r="I184" s="200"/>
      <c r="L184" s="283"/>
    </row>
    <row r="185" spans="1:12" ht="12" customHeight="1" x14ac:dyDescent="0.2">
      <c r="A185" s="79" t="s">
        <v>68</v>
      </c>
      <c r="B185" s="79"/>
      <c r="C185" s="183"/>
      <c r="D185" s="276" t="s">
        <v>324</v>
      </c>
      <c r="E185" s="276" t="s">
        <v>608</v>
      </c>
      <c r="F185" s="232"/>
      <c r="G185" s="85"/>
      <c r="H185" s="82"/>
      <c r="I185" s="200"/>
    </row>
    <row r="186" spans="1:12" ht="12" customHeight="1" x14ac:dyDescent="0.2">
      <c r="A186" s="79"/>
      <c r="B186" s="79"/>
      <c r="C186" s="183"/>
      <c r="D186" s="183"/>
      <c r="E186" s="276" t="s">
        <v>609</v>
      </c>
      <c r="F186" s="232"/>
      <c r="G186" s="85"/>
      <c r="H186" s="82"/>
      <c r="I186" s="200"/>
    </row>
    <row r="187" spans="1:12" ht="12" customHeight="1" x14ac:dyDescent="0.2">
      <c r="A187" s="79"/>
      <c r="B187" s="79"/>
      <c r="C187" s="183"/>
      <c r="D187" s="183"/>
      <c r="E187" s="276" t="s">
        <v>610</v>
      </c>
      <c r="F187" s="281" t="s">
        <v>343</v>
      </c>
      <c r="G187" s="85">
        <v>1</v>
      </c>
      <c r="H187" s="82"/>
      <c r="I187" s="200"/>
    </row>
    <row r="188" spans="1:12" ht="12" customHeight="1" x14ac:dyDescent="0.2">
      <c r="A188" s="79"/>
      <c r="B188" s="79"/>
      <c r="C188" s="183"/>
      <c r="D188" s="183"/>
      <c r="E188" s="183"/>
      <c r="F188" s="232"/>
      <c r="G188" s="85"/>
      <c r="H188" s="82"/>
      <c r="I188" s="200"/>
    </row>
    <row r="189" spans="1:12" ht="12" customHeight="1" x14ac:dyDescent="0.2">
      <c r="A189" s="79"/>
      <c r="B189" s="15"/>
      <c r="C189" s="191"/>
      <c r="D189" s="293" t="s">
        <v>352</v>
      </c>
      <c r="E189" s="276" t="s">
        <v>675</v>
      </c>
      <c r="F189" s="281" t="s">
        <v>343</v>
      </c>
      <c r="G189" s="85">
        <v>9</v>
      </c>
      <c r="H189" s="82"/>
      <c r="I189" s="200"/>
    </row>
    <row r="190" spans="1:12" ht="12" customHeight="1" x14ac:dyDescent="0.2">
      <c r="A190" s="79"/>
      <c r="B190" s="79"/>
      <c r="C190" s="80"/>
      <c r="D190" s="80"/>
      <c r="E190" s="80"/>
      <c r="F190" s="81"/>
      <c r="G190" s="85"/>
      <c r="H190" s="82"/>
      <c r="I190" s="200"/>
    </row>
    <row r="191" spans="1:12" ht="12" customHeight="1" x14ac:dyDescent="0.2">
      <c r="A191" s="79"/>
      <c r="B191" s="79"/>
      <c r="C191" s="277"/>
      <c r="D191" s="293" t="s">
        <v>676</v>
      </c>
      <c r="E191" s="277" t="s">
        <v>677</v>
      </c>
      <c r="F191" s="275" t="s">
        <v>343</v>
      </c>
      <c r="G191" s="85">
        <v>5</v>
      </c>
      <c r="H191" s="82"/>
      <c r="I191" s="200"/>
    </row>
    <row r="192" spans="1:12" ht="12" customHeight="1" x14ac:dyDescent="0.2">
      <c r="A192" s="87"/>
      <c r="B192" s="88"/>
      <c r="C192" s="88"/>
      <c r="D192" s="88"/>
      <c r="E192" s="88"/>
      <c r="F192" s="89"/>
      <c r="G192" s="90"/>
      <c r="H192" s="90"/>
      <c r="I192" s="214"/>
    </row>
    <row r="193" spans="1:9" ht="12" customHeight="1" x14ac:dyDescent="0.2">
      <c r="A193" s="79" t="s">
        <v>385</v>
      </c>
      <c r="B193" s="80" t="s">
        <v>61</v>
      </c>
      <c r="C193" s="80"/>
      <c r="D193" s="80"/>
      <c r="E193" s="80"/>
      <c r="F193" s="92"/>
      <c r="G193" s="93"/>
      <c r="H193" s="93"/>
      <c r="I193" s="141"/>
    </row>
    <row r="194" spans="1:9" ht="12" customHeight="1" x14ac:dyDescent="0.2">
      <c r="A194" s="94"/>
      <c r="B194" s="95"/>
      <c r="C194" s="95"/>
      <c r="D194" s="95"/>
      <c r="E194" s="95"/>
      <c r="F194" s="96"/>
      <c r="G194" s="97"/>
      <c r="H194" s="97"/>
      <c r="I194" s="215"/>
    </row>
    <row r="195" spans="1:9" ht="12" customHeight="1" x14ac:dyDescent="0.2">
      <c r="A195" s="60"/>
      <c r="B195" s="60"/>
      <c r="C195" s="60"/>
      <c r="D195" s="60"/>
      <c r="E195" s="60"/>
      <c r="F195" s="61"/>
      <c r="G195" s="93"/>
      <c r="H195" s="93"/>
      <c r="I195" s="216"/>
    </row>
    <row r="196" spans="1:9" ht="12" customHeight="1" x14ac:dyDescent="0.2">
      <c r="A196" s="60"/>
      <c r="B196" s="60"/>
      <c r="C196" s="60"/>
      <c r="D196" s="60"/>
      <c r="E196" s="60"/>
      <c r="F196" s="61"/>
      <c r="G196" s="93"/>
      <c r="H196" s="93"/>
      <c r="I196" s="216"/>
    </row>
    <row r="197" spans="1:9" ht="12" customHeight="1" x14ac:dyDescent="0.2">
      <c r="A197" s="60"/>
      <c r="B197" s="60"/>
      <c r="C197" s="60"/>
      <c r="D197" s="60"/>
      <c r="E197" s="60"/>
      <c r="F197" s="61"/>
      <c r="G197" s="63"/>
      <c r="H197" s="62"/>
      <c r="I197" s="209" t="s">
        <v>373</v>
      </c>
    </row>
    <row r="198" spans="1:9" ht="12" customHeight="1" x14ac:dyDescent="0.2">
      <c r="A198" s="60"/>
      <c r="B198" s="60"/>
      <c r="C198" s="60"/>
      <c r="D198" s="60"/>
      <c r="E198" s="60"/>
      <c r="F198" s="61"/>
      <c r="G198" s="62"/>
      <c r="H198" s="62"/>
      <c r="I198" s="210"/>
    </row>
    <row r="199" spans="1:9" ht="12" customHeight="1" x14ac:dyDescent="0.2">
      <c r="A199" s="64" t="s">
        <v>302</v>
      </c>
      <c r="B199" s="64"/>
      <c r="C199" s="65"/>
      <c r="D199" s="65"/>
      <c r="E199" s="65"/>
      <c r="F199" s="66"/>
      <c r="G199" s="67"/>
      <c r="H199" s="113"/>
      <c r="I199" s="227"/>
    </row>
    <row r="200" spans="1:9" ht="12" customHeight="1" x14ac:dyDescent="0.2">
      <c r="A200" s="68" t="s">
        <v>303</v>
      </c>
      <c r="B200" s="68" t="s">
        <v>304</v>
      </c>
      <c r="C200" s="69"/>
      <c r="D200" s="69"/>
      <c r="E200" s="69" t="s">
        <v>305</v>
      </c>
      <c r="F200" s="70" t="s">
        <v>306</v>
      </c>
      <c r="G200" s="71" t="s">
        <v>307</v>
      </c>
      <c r="H200" s="71" t="s">
        <v>308</v>
      </c>
      <c r="I200" s="212" t="s">
        <v>309</v>
      </c>
    </row>
    <row r="201" spans="1:9" ht="12" customHeight="1" x14ac:dyDescent="0.2">
      <c r="A201" s="73" t="s">
        <v>310</v>
      </c>
      <c r="B201" s="73" t="s">
        <v>311</v>
      </c>
      <c r="C201" s="74"/>
      <c r="D201" s="74"/>
      <c r="E201" s="74"/>
      <c r="F201" s="75"/>
      <c r="G201" s="76" t="s">
        <v>312</v>
      </c>
      <c r="H201" s="77"/>
      <c r="I201" s="213"/>
    </row>
    <row r="202" spans="1:9" ht="12" customHeight="1" x14ac:dyDescent="0.2">
      <c r="A202" s="79"/>
      <c r="B202" s="79"/>
      <c r="C202" s="80"/>
      <c r="D202" s="80"/>
      <c r="E202" s="80"/>
      <c r="F202" s="92"/>
      <c r="G202" s="93"/>
      <c r="H202" s="93"/>
      <c r="I202" s="217"/>
    </row>
    <row r="203" spans="1:9" ht="12" customHeight="1" x14ac:dyDescent="0.2">
      <c r="A203" s="79"/>
      <c r="B203" s="79"/>
      <c r="C203" s="80" t="s">
        <v>62</v>
      </c>
      <c r="D203" s="80"/>
      <c r="E203" s="80"/>
      <c r="F203" s="92"/>
      <c r="G203" s="93"/>
      <c r="H203" s="93"/>
      <c r="I203" s="218">
        <f>+I193</f>
        <v>0</v>
      </c>
    </row>
    <row r="204" spans="1:9" ht="12" customHeight="1" x14ac:dyDescent="0.2">
      <c r="A204" s="94"/>
      <c r="B204" s="94"/>
      <c r="C204" s="95"/>
      <c r="D204" s="95"/>
      <c r="E204" s="95"/>
      <c r="F204" s="96"/>
      <c r="G204" s="97"/>
      <c r="H204" s="97"/>
      <c r="I204" s="215"/>
    </row>
    <row r="205" spans="1:9" ht="12" customHeight="1" x14ac:dyDescent="0.2">
      <c r="A205" s="79"/>
      <c r="B205" s="79"/>
      <c r="C205" s="80"/>
      <c r="D205" s="80"/>
      <c r="E205" s="80"/>
      <c r="F205" s="81"/>
      <c r="G205" s="82"/>
      <c r="H205" s="82"/>
      <c r="I205" s="200" t="str">
        <f t="shared" ref="I205:I226" si="3">IF(OR(AND(G205="Prov",H205="Sum"),(H205="PC Sum")),". . . . . . . . .00",IF(ISERR(G205*H205),"",IF(G205*H205=0,"",ROUND(G205*H205,2))))</f>
        <v/>
      </c>
    </row>
    <row r="206" spans="1:9" ht="12" customHeight="1" x14ac:dyDescent="0.2">
      <c r="A206" s="79"/>
      <c r="B206" s="15"/>
      <c r="C206" s="293"/>
      <c r="D206" s="293" t="s">
        <v>678</v>
      </c>
      <c r="E206" s="277" t="s">
        <v>679</v>
      </c>
      <c r="F206" s="275" t="s">
        <v>343</v>
      </c>
      <c r="G206" s="294">
        <v>1</v>
      </c>
      <c r="H206" s="82"/>
      <c r="I206" s="200"/>
    </row>
    <row r="207" spans="1:9" ht="12" customHeight="1" x14ac:dyDescent="0.2">
      <c r="A207" s="79"/>
      <c r="B207" s="79"/>
      <c r="C207" s="80"/>
      <c r="D207" s="80"/>
      <c r="E207" s="80"/>
      <c r="F207" s="81"/>
      <c r="G207" s="82"/>
      <c r="H207" s="82"/>
      <c r="I207" s="200"/>
    </row>
    <row r="208" spans="1:9" ht="12" customHeight="1" x14ac:dyDescent="0.2">
      <c r="A208" s="79"/>
      <c r="B208" s="79"/>
      <c r="C208" s="80"/>
      <c r="D208" s="293" t="s">
        <v>680</v>
      </c>
      <c r="E208" s="277" t="s">
        <v>681</v>
      </c>
      <c r="F208" s="275" t="s">
        <v>343</v>
      </c>
      <c r="G208" s="294">
        <v>6</v>
      </c>
      <c r="H208" s="82"/>
      <c r="I208" s="200"/>
    </row>
    <row r="209" spans="1:9" ht="12" customHeight="1" x14ac:dyDescent="0.2">
      <c r="A209" s="79"/>
      <c r="B209" s="79"/>
      <c r="C209" s="80"/>
      <c r="D209" s="80"/>
      <c r="E209" s="80"/>
      <c r="F209" s="81"/>
      <c r="G209" s="82"/>
      <c r="H209" s="82"/>
      <c r="I209" s="200"/>
    </row>
    <row r="210" spans="1:9" ht="12" customHeight="1" x14ac:dyDescent="0.2">
      <c r="A210" s="79"/>
      <c r="B210" s="79"/>
      <c r="C210" s="80"/>
      <c r="D210" s="293" t="s">
        <v>682</v>
      </c>
      <c r="E210" s="277" t="s">
        <v>683</v>
      </c>
      <c r="F210" s="275" t="s">
        <v>343</v>
      </c>
      <c r="G210" s="294">
        <v>6</v>
      </c>
      <c r="H210" s="82"/>
      <c r="I210" s="200"/>
    </row>
    <row r="211" spans="1:9" ht="12" customHeight="1" x14ac:dyDescent="0.2">
      <c r="A211" s="79"/>
      <c r="B211" s="79"/>
      <c r="C211" s="80"/>
      <c r="D211" s="80"/>
      <c r="E211" s="80"/>
      <c r="F211" s="81"/>
      <c r="G211" s="82"/>
      <c r="H211" s="82"/>
      <c r="I211" s="200"/>
    </row>
    <row r="212" spans="1:9" ht="12" customHeight="1" x14ac:dyDescent="0.2">
      <c r="A212" s="79"/>
      <c r="B212" s="79"/>
      <c r="C212" s="80"/>
      <c r="D212" s="293" t="s">
        <v>684</v>
      </c>
      <c r="E212" s="277" t="s">
        <v>685</v>
      </c>
      <c r="F212" s="275" t="s">
        <v>336</v>
      </c>
      <c r="G212" s="294">
        <v>130</v>
      </c>
      <c r="H212" s="82"/>
      <c r="I212" s="200"/>
    </row>
    <row r="213" spans="1:9" ht="12" customHeight="1" x14ac:dyDescent="0.2">
      <c r="A213" s="79"/>
      <c r="B213" s="79"/>
      <c r="C213" s="80"/>
      <c r="D213" s="80"/>
      <c r="E213" s="80"/>
      <c r="F213" s="81"/>
      <c r="G213" s="85"/>
      <c r="H213" s="82"/>
      <c r="I213" s="200"/>
    </row>
    <row r="214" spans="1:9" ht="12" customHeight="1" x14ac:dyDescent="0.2">
      <c r="A214" s="79"/>
      <c r="B214" s="79"/>
      <c r="C214" s="289"/>
      <c r="D214" s="293" t="s">
        <v>686</v>
      </c>
      <c r="E214" s="277" t="s">
        <v>687</v>
      </c>
      <c r="F214" s="275" t="s">
        <v>343</v>
      </c>
      <c r="G214" s="294">
        <v>21</v>
      </c>
      <c r="H214" s="47"/>
      <c r="I214" s="200"/>
    </row>
    <row r="215" spans="1:9" ht="12" customHeight="1" x14ac:dyDescent="0.2">
      <c r="A215" s="79"/>
      <c r="B215" s="15"/>
      <c r="C215" s="191"/>
      <c r="D215" s="183"/>
      <c r="E215" s="183"/>
      <c r="F215" s="232"/>
      <c r="G215" s="85"/>
      <c r="H215" s="82"/>
      <c r="I215" s="200"/>
    </row>
    <row r="216" spans="1:9" ht="12" customHeight="1" x14ac:dyDescent="0.2">
      <c r="A216" s="79"/>
      <c r="B216" s="79"/>
      <c r="C216" s="80"/>
      <c r="D216" s="293" t="s">
        <v>688</v>
      </c>
      <c r="E216" s="277" t="s">
        <v>689</v>
      </c>
      <c r="F216" s="275" t="s">
        <v>343</v>
      </c>
      <c r="G216" s="85">
        <v>23</v>
      </c>
      <c r="H216" s="82"/>
      <c r="I216" s="200"/>
    </row>
    <row r="217" spans="1:9" ht="12" customHeight="1" x14ac:dyDescent="0.2">
      <c r="A217" s="79"/>
      <c r="B217" s="79"/>
      <c r="C217" s="277"/>
      <c r="D217" s="80"/>
      <c r="E217" s="80"/>
      <c r="F217" s="275"/>
      <c r="G217" s="85"/>
      <c r="H217" s="82"/>
      <c r="I217" s="200"/>
    </row>
    <row r="218" spans="1:9" ht="12" customHeight="1" x14ac:dyDescent="0.2">
      <c r="A218" s="79"/>
      <c r="B218" s="79"/>
      <c r="C218" s="80"/>
      <c r="D218" s="293" t="s">
        <v>690</v>
      </c>
      <c r="E218" s="277" t="s">
        <v>691</v>
      </c>
      <c r="F218" s="275" t="s">
        <v>343</v>
      </c>
      <c r="G218" s="85">
        <v>21</v>
      </c>
      <c r="H218" s="82"/>
      <c r="I218" s="200"/>
    </row>
    <row r="219" spans="1:9" ht="12" customHeight="1" x14ac:dyDescent="0.2">
      <c r="A219" s="79"/>
      <c r="B219" s="15"/>
      <c r="C219" s="16"/>
      <c r="D219" s="80"/>
      <c r="E219" s="80"/>
      <c r="F219" s="81"/>
      <c r="G219" s="82"/>
      <c r="H219" s="82"/>
      <c r="I219" s="200"/>
    </row>
    <row r="220" spans="1:9" ht="12" customHeight="1" x14ac:dyDescent="0.2">
      <c r="A220" s="79"/>
      <c r="B220" s="79"/>
      <c r="C220" s="80"/>
      <c r="D220" s="293" t="s">
        <v>692</v>
      </c>
      <c r="E220" s="277" t="s">
        <v>693</v>
      </c>
      <c r="F220" s="275" t="s">
        <v>343</v>
      </c>
      <c r="G220" s="85">
        <v>31</v>
      </c>
      <c r="H220" s="82"/>
      <c r="I220" s="200"/>
    </row>
    <row r="221" spans="1:9" ht="12" customHeight="1" x14ac:dyDescent="0.2">
      <c r="A221" s="79"/>
      <c r="B221" s="79"/>
      <c r="C221" s="80"/>
      <c r="D221" s="80"/>
      <c r="E221" s="80"/>
      <c r="F221" s="81"/>
      <c r="G221" s="82"/>
      <c r="H221" s="82"/>
      <c r="I221" s="200"/>
    </row>
    <row r="222" spans="1:9" ht="12" customHeight="1" x14ac:dyDescent="0.2">
      <c r="A222" s="79"/>
      <c r="B222" s="79"/>
      <c r="C222" s="80"/>
      <c r="D222" s="293" t="s">
        <v>695</v>
      </c>
      <c r="E222" s="277" t="s">
        <v>694</v>
      </c>
      <c r="F222" s="275" t="s">
        <v>343</v>
      </c>
      <c r="G222" s="85">
        <v>15</v>
      </c>
      <c r="H222" s="82"/>
      <c r="I222" s="200"/>
    </row>
    <row r="223" spans="1:9" ht="12" customHeight="1" x14ac:dyDescent="0.2">
      <c r="A223" s="79"/>
      <c r="B223" s="79"/>
      <c r="C223" s="80"/>
      <c r="D223" s="80"/>
      <c r="E223" s="80"/>
      <c r="F223" s="81"/>
      <c r="G223" s="85"/>
      <c r="H223" s="82"/>
      <c r="I223" s="200"/>
    </row>
    <row r="224" spans="1:9" ht="12" customHeight="1" x14ac:dyDescent="0.2">
      <c r="A224" s="79"/>
      <c r="B224" s="79"/>
      <c r="C224" s="80"/>
      <c r="D224" s="293" t="s">
        <v>696</v>
      </c>
      <c r="E224" s="277" t="s">
        <v>697</v>
      </c>
      <c r="F224" s="275" t="s">
        <v>343</v>
      </c>
      <c r="G224" s="85">
        <v>12</v>
      </c>
      <c r="H224" s="82"/>
      <c r="I224" s="200"/>
    </row>
    <row r="225" spans="1:9" ht="12" customHeight="1" x14ac:dyDescent="0.2">
      <c r="A225" s="79"/>
      <c r="B225" s="79"/>
      <c r="C225" s="80"/>
      <c r="D225" s="80"/>
      <c r="E225" s="80"/>
      <c r="F225" s="81"/>
      <c r="G225" s="85"/>
      <c r="H225" s="82"/>
      <c r="I225" s="200"/>
    </row>
    <row r="226" spans="1:9" ht="12" customHeight="1" x14ac:dyDescent="0.2">
      <c r="A226" s="79"/>
      <c r="B226" s="15" t="s">
        <v>663</v>
      </c>
      <c r="C226" s="191" t="s">
        <v>670</v>
      </c>
      <c r="D226" s="183"/>
      <c r="E226" s="183"/>
      <c r="F226" s="232"/>
      <c r="G226" s="85"/>
      <c r="H226" s="82"/>
      <c r="I226" s="200"/>
    </row>
    <row r="227" spans="1:9" ht="12" customHeight="1" x14ac:dyDescent="0.2">
      <c r="A227" s="79"/>
      <c r="B227" s="79"/>
      <c r="C227" s="80"/>
      <c r="D227" s="80"/>
      <c r="E227" s="80"/>
      <c r="F227" s="81"/>
      <c r="G227" s="85"/>
      <c r="H227" s="82"/>
      <c r="I227" s="200"/>
    </row>
    <row r="228" spans="1:9" ht="12" customHeight="1" x14ac:dyDescent="0.2">
      <c r="A228" s="79"/>
      <c r="B228" s="79"/>
      <c r="C228" s="277" t="s">
        <v>671</v>
      </c>
      <c r="D228" s="80"/>
      <c r="E228" s="80"/>
      <c r="F228" s="275" t="s">
        <v>656</v>
      </c>
      <c r="G228" s="85">
        <v>55</v>
      </c>
      <c r="H228" s="82"/>
      <c r="I228" s="200"/>
    </row>
    <row r="229" spans="1:9" ht="12" customHeight="1" x14ac:dyDescent="0.2">
      <c r="A229" s="79"/>
      <c r="B229" s="79"/>
      <c r="C229" s="80"/>
      <c r="D229" s="80"/>
      <c r="E229" s="80"/>
      <c r="F229" s="81"/>
      <c r="G229" s="85"/>
      <c r="H229" s="82"/>
      <c r="I229" s="200"/>
    </row>
    <row r="230" spans="1:9" ht="12" customHeight="1" x14ac:dyDescent="0.2">
      <c r="A230" s="79"/>
      <c r="B230" s="15" t="s">
        <v>703</v>
      </c>
      <c r="C230" s="16" t="s">
        <v>104</v>
      </c>
      <c r="D230" s="80"/>
      <c r="E230" s="80"/>
      <c r="F230" s="81"/>
      <c r="G230" s="82"/>
      <c r="H230" s="82"/>
      <c r="I230" s="200"/>
    </row>
    <row r="231" spans="1:9" ht="12" customHeight="1" x14ac:dyDescent="0.2">
      <c r="A231" s="79"/>
      <c r="B231" s="79"/>
      <c r="C231" s="80"/>
      <c r="D231" s="80"/>
      <c r="E231" s="80"/>
      <c r="F231" s="81"/>
      <c r="G231" s="82"/>
      <c r="H231" s="82"/>
      <c r="I231" s="200"/>
    </row>
    <row r="232" spans="1:9" ht="12" customHeight="1" x14ac:dyDescent="0.2">
      <c r="A232" s="79"/>
      <c r="B232" s="79"/>
      <c r="C232" s="80" t="s">
        <v>40</v>
      </c>
      <c r="D232" s="80" t="s">
        <v>105</v>
      </c>
      <c r="E232" s="80"/>
      <c r="F232" s="81" t="s">
        <v>42</v>
      </c>
      <c r="G232" s="82" t="s">
        <v>185</v>
      </c>
      <c r="H232" s="82"/>
      <c r="I232" s="200"/>
    </row>
    <row r="233" spans="1:9" ht="12" customHeight="1" x14ac:dyDescent="0.2">
      <c r="A233" s="79"/>
      <c r="B233" s="79"/>
      <c r="C233" s="80"/>
      <c r="D233" s="80"/>
      <c r="E233" s="80"/>
      <c r="F233" s="81"/>
      <c r="G233" s="82"/>
      <c r="H233" s="82"/>
      <c r="I233" s="200"/>
    </row>
    <row r="234" spans="1:9" ht="12" customHeight="1" x14ac:dyDescent="0.2">
      <c r="A234" s="79"/>
      <c r="B234" s="79"/>
      <c r="C234" s="80" t="s">
        <v>45</v>
      </c>
      <c r="D234" s="80" t="s">
        <v>152</v>
      </c>
      <c r="E234" s="80"/>
      <c r="F234" s="81" t="s">
        <v>42</v>
      </c>
      <c r="G234" s="82" t="s">
        <v>185</v>
      </c>
      <c r="H234" s="82"/>
      <c r="I234" s="200"/>
    </row>
    <row r="235" spans="1:9" ht="12" customHeight="1" x14ac:dyDescent="0.2">
      <c r="A235" s="79"/>
      <c r="B235" s="79"/>
      <c r="C235" s="80"/>
      <c r="D235" s="80"/>
      <c r="E235" s="80"/>
      <c r="F235" s="81"/>
      <c r="G235" s="82"/>
      <c r="H235" s="82"/>
      <c r="I235" s="200"/>
    </row>
    <row r="236" spans="1:9" ht="12" customHeight="1" x14ac:dyDescent="0.2">
      <c r="A236" s="79"/>
      <c r="B236" s="79"/>
      <c r="C236" s="80" t="s">
        <v>59</v>
      </c>
      <c r="D236" s="277" t="s">
        <v>702</v>
      </c>
      <c r="E236" s="80"/>
      <c r="F236" s="81" t="s">
        <v>42</v>
      </c>
      <c r="G236" s="82" t="s">
        <v>185</v>
      </c>
      <c r="H236" s="82"/>
      <c r="I236" s="200"/>
    </row>
    <row r="237" spans="1:9" ht="12" customHeight="1" x14ac:dyDescent="0.2">
      <c r="A237" s="79"/>
      <c r="B237" s="79"/>
      <c r="C237" s="80"/>
      <c r="D237" s="80"/>
      <c r="E237" s="80"/>
      <c r="F237" s="81"/>
      <c r="G237" s="85"/>
      <c r="H237" s="82"/>
      <c r="I237" s="200"/>
    </row>
    <row r="238" spans="1:9" ht="12" customHeight="1" x14ac:dyDescent="0.2">
      <c r="A238" s="79"/>
      <c r="B238" s="79"/>
      <c r="C238" s="289" t="s">
        <v>324</v>
      </c>
      <c r="D238" s="277" t="s">
        <v>698</v>
      </c>
      <c r="E238" s="80"/>
      <c r="F238" s="275" t="s">
        <v>42</v>
      </c>
      <c r="G238" s="82" t="s">
        <v>42</v>
      </c>
      <c r="H238" s="47"/>
      <c r="I238" s="200"/>
    </row>
    <row r="239" spans="1:9" ht="12" customHeight="1" x14ac:dyDescent="0.2">
      <c r="A239" s="79"/>
      <c r="B239" s="79"/>
      <c r="C239" s="80"/>
      <c r="D239" s="80"/>
      <c r="E239" s="80"/>
      <c r="F239" s="81"/>
      <c r="G239" s="82"/>
      <c r="H239" s="82"/>
      <c r="I239" s="200"/>
    </row>
    <row r="240" spans="1:9" ht="12" customHeight="1" x14ac:dyDescent="0.2">
      <c r="A240" s="79"/>
      <c r="B240" s="79"/>
      <c r="C240" s="289" t="s">
        <v>352</v>
      </c>
      <c r="D240" s="277" t="s">
        <v>664</v>
      </c>
      <c r="E240" s="80"/>
      <c r="F240" s="275" t="s">
        <v>42</v>
      </c>
      <c r="G240" s="82" t="s">
        <v>42</v>
      </c>
      <c r="H240" s="47"/>
      <c r="I240" s="200"/>
    </row>
    <row r="241" spans="1:9" ht="12" customHeight="1" x14ac:dyDescent="0.2">
      <c r="A241" s="79"/>
      <c r="B241" s="79"/>
      <c r="C241" s="80"/>
      <c r="D241" s="80"/>
      <c r="E241" s="80"/>
      <c r="F241" s="81"/>
      <c r="G241" s="85"/>
      <c r="H241" s="82"/>
      <c r="I241" s="200"/>
    </row>
    <row r="242" spans="1:9" ht="12" customHeight="1" x14ac:dyDescent="0.2">
      <c r="A242" s="79"/>
      <c r="B242" s="79"/>
      <c r="C242" s="289" t="s">
        <v>676</v>
      </c>
      <c r="D242" s="277" t="s">
        <v>718</v>
      </c>
      <c r="E242" s="80"/>
      <c r="F242" s="275" t="s">
        <v>343</v>
      </c>
      <c r="G242" s="85">
        <v>4</v>
      </c>
      <c r="H242" s="47"/>
      <c r="I242" s="200"/>
    </row>
    <row r="243" spans="1:9" ht="12" customHeight="1" x14ac:dyDescent="0.2">
      <c r="A243" s="79"/>
      <c r="B243" s="15" t="s">
        <v>704</v>
      </c>
      <c r="C243" s="16" t="s">
        <v>705</v>
      </c>
      <c r="D243" s="80"/>
      <c r="E243" s="80"/>
      <c r="F243" s="81"/>
      <c r="G243" s="85"/>
      <c r="H243" s="82"/>
      <c r="I243" s="200"/>
    </row>
    <row r="244" spans="1:9" ht="12" customHeight="1" x14ac:dyDescent="0.2">
      <c r="A244" s="79"/>
      <c r="B244" s="79"/>
      <c r="C244" s="80"/>
      <c r="D244" s="80"/>
      <c r="E244" s="80"/>
      <c r="F244" s="81"/>
      <c r="G244" s="85"/>
      <c r="H244" s="82"/>
      <c r="I244" s="200"/>
    </row>
    <row r="245" spans="1:9" ht="12" customHeight="1" x14ac:dyDescent="0.2">
      <c r="A245" s="79"/>
      <c r="B245" s="79"/>
      <c r="C245" s="80" t="s">
        <v>40</v>
      </c>
      <c r="D245" s="80" t="s">
        <v>706</v>
      </c>
      <c r="E245" s="80"/>
      <c r="F245" s="275" t="s">
        <v>343</v>
      </c>
      <c r="G245" s="85">
        <v>2</v>
      </c>
      <c r="H245" s="82"/>
      <c r="I245" s="200"/>
    </row>
    <row r="246" spans="1:9" ht="12" customHeight="1" x14ac:dyDescent="0.2">
      <c r="A246" s="79"/>
      <c r="B246" s="79"/>
      <c r="C246" s="80"/>
      <c r="D246" s="277" t="s">
        <v>707</v>
      </c>
      <c r="E246" s="80"/>
      <c r="F246" s="81"/>
      <c r="G246" s="85"/>
      <c r="H246" s="82"/>
      <c r="I246" s="200"/>
    </row>
    <row r="247" spans="1:9" ht="12" customHeight="1" x14ac:dyDescent="0.2">
      <c r="A247" s="79"/>
      <c r="B247" s="79"/>
      <c r="C247" s="80"/>
      <c r="D247" s="80"/>
      <c r="E247" s="80"/>
      <c r="F247" s="81"/>
      <c r="G247" s="85"/>
      <c r="H247" s="82"/>
      <c r="I247" s="200"/>
    </row>
    <row r="248" spans="1:9" ht="12" customHeight="1" x14ac:dyDescent="0.2">
      <c r="A248" s="79"/>
      <c r="B248" s="79"/>
      <c r="C248" s="289" t="s">
        <v>45</v>
      </c>
      <c r="D248" s="277" t="s">
        <v>708</v>
      </c>
      <c r="E248" s="80"/>
      <c r="F248" s="275" t="s">
        <v>343</v>
      </c>
      <c r="G248" s="85">
        <v>1</v>
      </c>
      <c r="H248" s="82"/>
      <c r="I248" s="200"/>
    </row>
    <row r="249" spans="1:9" ht="12" customHeight="1" x14ac:dyDescent="0.2">
      <c r="A249" s="79"/>
      <c r="B249" s="79"/>
      <c r="C249" s="80"/>
      <c r="D249" s="80"/>
      <c r="E249" s="80"/>
      <c r="F249" s="81"/>
      <c r="G249" s="85"/>
      <c r="H249" s="82"/>
      <c r="I249" s="200"/>
    </row>
    <row r="250" spans="1:9" ht="12" customHeight="1" x14ac:dyDescent="0.2">
      <c r="A250" s="79"/>
      <c r="B250" s="79"/>
      <c r="C250" s="289" t="s">
        <v>59</v>
      </c>
      <c r="D250" s="277" t="s">
        <v>709</v>
      </c>
      <c r="E250" s="80"/>
      <c r="F250" s="275" t="s">
        <v>343</v>
      </c>
      <c r="G250" s="85">
        <v>2</v>
      </c>
      <c r="H250" s="82"/>
      <c r="I250" s="200"/>
    </row>
    <row r="251" spans="1:9" ht="12" customHeight="1" x14ac:dyDescent="0.2">
      <c r="A251" s="79"/>
      <c r="B251" s="79"/>
      <c r="C251" s="80"/>
      <c r="D251" s="80"/>
      <c r="E251" s="80"/>
      <c r="F251" s="81"/>
      <c r="G251" s="85"/>
      <c r="H251" s="82"/>
      <c r="I251" s="200"/>
    </row>
    <row r="252" spans="1:9" ht="12" customHeight="1" x14ac:dyDescent="0.2">
      <c r="A252" s="79"/>
      <c r="B252" s="79"/>
      <c r="C252" s="289" t="s">
        <v>324</v>
      </c>
      <c r="D252" s="277" t="s">
        <v>710</v>
      </c>
      <c r="E252" s="80"/>
      <c r="F252" s="275" t="s">
        <v>343</v>
      </c>
      <c r="G252" s="85">
        <v>1</v>
      </c>
      <c r="H252" s="82"/>
      <c r="I252" s="200"/>
    </row>
    <row r="253" spans="1:9" ht="12" customHeight="1" x14ac:dyDescent="0.2">
      <c r="A253" s="79"/>
      <c r="B253" s="79"/>
      <c r="C253" s="80"/>
      <c r="D253" s="80"/>
      <c r="E253" s="80"/>
      <c r="F253" s="81"/>
      <c r="G253" s="85"/>
      <c r="H253" s="82"/>
      <c r="I253" s="200"/>
    </row>
    <row r="254" spans="1:9" ht="12" customHeight="1" x14ac:dyDescent="0.2">
      <c r="A254" s="79"/>
      <c r="B254" s="79"/>
      <c r="C254" s="289" t="s">
        <v>352</v>
      </c>
      <c r="D254" s="277" t="s">
        <v>711</v>
      </c>
      <c r="E254" s="80"/>
      <c r="F254" s="275" t="s">
        <v>343</v>
      </c>
      <c r="G254" s="85">
        <v>1</v>
      </c>
      <c r="H254" s="82"/>
      <c r="I254" s="200"/>
    </row>
    <row r="255" spans="1:9" ht="12" customHeight="1" x14ac:dyDescent="0.2">
      <c r="A255" s="79"/>
      <c r="B255" s="79"/>
      <c r="C255" s="80"/>
      <c r="D255" s="80"/>
      <c r="E255" s="80"/>
      <c r="F255" s="81"/>
      <c r="G255" s="85"/>
      <c r="H255" s="82"/>
      <c r="I255" s="200"/>
    </row>
    <row r="256" spans="1:9" ht="12" customHeight="1" x14ac:dyDescent="0.2">
      <c r="A256" s="79"/>
      <c r="B256" s="79"/>
      <c r="C256" s="289" t="s">
        <v>676</v>
      </c>
      <c r="D256" s="277" t="s">
        <v>712</v>
      </c>
      <c r="E256" s="80"/>
      <c r="F256" s="275" t="s">
        <v>343</v>
      </c>
      <c r="G256" s="85">
        <v>1</v>
      </c>
      <c r="H256" s="82"/>
      <c r="I256" s="200"/>
    </row>
    <row r="257" spans="1:9" ht="12" customHeight="1" x14ac:dyDescent="0.2">
      <c r="A257" s="87"/>
      <c r="B257" s="88"/>
      <c r="C257" s="88"/>
      <c r="D257" s="88"/>
      <c r="E257" s="88"/>
      <c r="F257" s="89"/>
      <c r="G257" s="90"/>
      <c r="H257" s="90"/>
      <c r="I257" s="214"/>
    </row>
    <row r="258" spans="1:9" ht="12" customHeight="1" x14ac:dyDescent="0.2">
      <c r="A258" s="79"/>
      <c r="B258" s="69" t="s">
        <v>106</v>
      </c>
      <c r="C258" s="80"/>
      <c r="D258" s="80"/>
      <c r="E258" s="80"/>
      <c r="F258" s="92"/>
      <c r="G258" s="93"/>
      <c r="H258" s="93"/>
      <c r="I258" s="141" t="str">
        <f>IF(SUM(I203:I257)=0,"",SUM(I203:I257))</f>
        <v/>
      </c>
    </row>
    <row r="259" spans="1:9" ht="12" customHeight="1" x14ac:dyDescent="0.2">
      <c r="A259" s="94"/>
      <c r="B259" s="95"/>
      <c r="C259" s="95"/>
      <c r="D259" s="95"/>
      <c r="E259" s="95"/>
      <c r="F259" s="96"/>
      <c r="G259" s="97"/>
      <c r="H259" s="97"/>
      <c r="I259" s="215"/>
    </row>
    <row r="260" spans="1:9" ht="12" customHeight="1" x14ac:dyDescent="0.2">
      <c r="A260" s="60"/>
      <c r="B260" s="60"/>
      <c r="C260" s="60"/>
      <c r="D260" s="60"/>
      <c r="E260" s="60"/>
      <c r="F260" s="61"/>
      <c r="G260" s="62"/>
      <c r="H260" s="62"/>
      <c r="I260" s="210"/>
    </row>
    <row r="261" spans="1:9" x14ac:dyDescent="0.2">
      <c r="A261" s="60"/>
      <c r="B261" s="60"/>
      <c r="C261" s="60"/>
      <c r="D261" s="60"/>
      <c r="E261" s="60"/>
      <c r="F261" s="61"/>
      <c r="G261" s="62"/>
      <c r="H261" s="62"/>
      <c r="I261" s="210"/>
    </row>
    <row r="262" spans="1:9" x14ac:dyDescent="0.2">
      <c r="A262" s="60"/>
      <c r="B262" s="60"/>
      <c r="C262" s="60"/>
      <c r="D262" s="60"/>
      <c r="E262" s="60"/>
      <c r="F262" s="61"/>
      <c r="G262" s="62"/>
      <c r="H262" s="62"/>
      <c r="I262" s="221"/>
    </row>
    <row r="263" spans="1:9" x14ac:dyDescent="0.2">
      <c r="A263" s="60"/>
      <c r="B263" s="60"/>
      <c r="C263" s="60"/>
      <c r="D263" s="60"/>
      <c r="E263" s="60"/>
      <c r="F263" s="61"/>
      <c r="G263" s="93"/>
      <c r="H263" s="93"/>
      <c r="I263" s="216"/>
    </row>
    <row r="264" spans="1:9" x14ac:dyDescent="0.2">
      <c r="A264" s="60"/>
      <c r="B264" s="60"/>
      <c r="C264" s="60"/>
      <c r="D264" s="60"/>
      <c r="E264" s="60"/>
      <c r="F264" s="61"/>
      <c r="G264" s="93"/>
      <c r="H264" s="93"/>
      <c r="I264" s="216"/>
    </row>
    <row r="265" spans="1:9" x14ac:dyDescent="0.2">
      <c r="A265" s="60"/>
      <c r="B265" s="60"/>
      <c r="C265" s="60"/>
      <c r="D265" s="60"/>
      <c r="E265" s="60"/>
      <c r="F265" s="61"/>
      <c r="G265" s="93"/>
      <c r="H265" s="93"/>
      <c r="I265" s="216"/>
    </row>
    <row r="266" spans="1:9" x14ac:dyDescent="0.2">
      <c r="A266" s="60"/>
      <c r="B266" s="60"/>
      <c r="C266" s="60"/>
      <c r="D266" s="60"/>
      <c r="E266" s="60"/>
      <c r="F266" s="61"/>
      <c r="G266" s="93"/>
      <c r="H266" s="93"/>
      <c r="I266" s="216"/>
    </row>
    <row r="267" spans="1:9" x14ac:dyDescent="0.2">
      <c r="A267" s="60"/>
      <c r="B267" s="60"/>
      <c r="C267" s="60"/>
      <c r="D267" s="60"/>
      <c r="E267" s="60"/>
      <c r="F267" s="61"/>
      <c r="G267" s="93"/>
      <c r="H267" s="93"/>
      <c r="I267" s="216"/>
    </row>
    <row r="268" spans="1:9" x14ac:dyDescent="0.2">
      <c r="A268" s="60"/>
      <c r="B268" s="60"/>
      <c r="C268" s="60"/>
      <c r="D268" s="60"/>
      <c r="E268" s="60"/>
      <c r="F268" s="61"/>
      <c r="G268" s="93"/>
      <c r="H268" s="93"/>
      <c r="I268" s="228"/>
    </row>
    <row r="269" spans="1:9" x14ac:dyDescent="0.2">
      <c r="A269" s="60"/>
      <c r="B269" s="60"/>
      <c r="C269" s="60"/>
      <c r="D269" s="60"/>
      <c r="E269" s="60"/>
      <c r="F269" s="61"/>
      <c r="G269" s="93"/>
      <c r="H269" s="93"/>
      <c r="I269" s="228"/>
    </row>
    <row r="270" spans="1:9" x14ac:dyDescent="0.2">
      <c r="A270" s="60"/>
      <c r="B270" s="60"/>
      <c r="C270" s="60"/>
      <c r="D270" s="60"/>
      <c r="E270" s="60"/>
      <c r="F270" s="61"/>
      <c r="G270" s="93"/>
      <c r="H270" s="93"/>
      <c r="I270" s="228"/>
    </row>
    <row r="271" spans="1:9" x14ac:dyDescent="0.2">
      <c r="A271" s="60"/>
      <c r="B271" s="60"/>
      <c r="C271" s="60"/>
      <c r="D271" s="60"/>
      <c r="E271" s="60"/>
      <c r="F271" s="61"/>
      <c r="G271" s="93"/>
      <c r="H271" s="93"/>
      <c r="I271" s="228"/>
    </row>
    <row r="272" spans="1:9" x14ac:dyDescent="0.2">
      <c r="A272" s="60"/>
      <c r="B272" s="60"/>
      <c r="C272" s="60"/>
      <c r="D272" s="60"/>
      <c r="E272" s="60"/>
      <c r="F272" s="61"/>
      <c r="G272" s="93"/>
      <c r="H272" s="93"/>
      <c r="I272" s="228"/>
    </row>
    <row r="273" spans="1:9" x14ac:dyDescent="0.2">
      <c r="A273" s="60"/>
      <c r="B273" s="60"/>
      <c r="C273" s="60"/>
      <c r="D273" s="60"/>
      <c r="E273" s="60"/>
      <c r="F273" s="61"/>
      <c r="G273" s="93"/>
      <c r="H273" s="93"/>
      <c r="I273" s="228"/>
    </row>
    <row r="274" spans="1:9" x14ac:dyDescent="0.2">
      <c r="A274" s="60"/>
      <c r="B274" s="60"/>
      <c r="C274" s="60"/>
      <c r="D274" s="60"/>
      <c r="E274" s="60"/>
      <c r="F274" s="61"/>
      <c r="G274" s="93"/>
      <c r="H274" s="93"/>
      <c r="I274" s="228"/>
    </row>
    <row r="275" spans="1:9" x14ac:dyDescent="0.2">
      <c r="A275" s="60"/>
      <c r="B275" s="60"/>
      <c r="C275" s="60"/>
      <c r="D275" s="60"/>
      <c r="E275" s="60"/>
      <c r="F275" s="61"/>
      <c r="G275" s="93"/>
      <c r="H275" s="93"/>
      <c r="I275" s="228"/>
    </row>
    <row r="276" spans="1:9" x14ac:dyDescent="0.2">
      <c r="A276" s="60"/>
      <c r="B276" s="60"/>
      <c r="C276" s="60"/>
      <c r="D276" s="60"/>
      <c r="E276" s="60"/>
      <c r="F276" s="61"/>
      <c r="G276" s="93"/>
      <c r="H276" s="93"/>
      <c r="I276" s="228"/>
    </row>
    <row r="277" spans="1:9" x14ac:dyDescent="0.2">
      <c r="A277" s="60"/>
      <c r="B277" s="60"/>
      <c r="C277" s="60"/>
      <c r="D277" s="60"/>
      <c r="E277" s="60"/>
      <c r="F277" s="61"/>
      <c r="G277" s="93"/>
      <c r="H277" s="93"/>
      <c r="I277" s="228"/>
    </row>
    <row r="278" spans="1:9" x14ac:dyDescent="0.2">
      <c r="A278" s="60"/>
      <c r="B278" s="60"/>
      <c r="C278" s="60"/>
      <c r="D278" s="60"/>
      <c r="E278" s="60"/>
      <c r="F278" s="61"/>
      <c r="G278" s="93"/>
      <c r="H278" s="93"/>
      <c r="I278" s="228"/>
    </row>
    <row r="279" spans="1:9" x14ac:dyDescent="0.2">
      <c r="A279" s="60"/>
      <c r="B279" s="60"/>
      <c r="C279" s="60"/>
      <c r="D279" s="60"/>
      <c r="E279" s="60"/>
      <c r="F279" s="92"/>
      <c r="G279" s="93"/>
      <c r="H279" s="93"/>
      <c r="I279" s="228"/>
    </row>
    <row r="280" spans="1:9" x14ac:dyDescent="0.2">
      <c r="A280" s="60"/>
      <c r="B280" s="60"/>
      <c r="C280" s="60"/>
      <c r="D280" s="60"/>
      <c r="E280" s="60"/>
      <c r="F280" s="92"/>
      <c r="G280" s="93"/>
      <c r="H280" s="93"/>
      <c r="I280" s="228"/>
    </row>
    <row r="281" spans="1:9" x14ac:dyDescent="0.2">
      <c r="A281" s="60"/>
      <c r="B281" s="60"/>
      <c r="C281" s="60"/>
      <c r="D281" s="60"/>
      <c r="E281" s="60"/>
      <c r="F281" s="92"/>
      <c r="G281" s="93"/>
      <c r="H281" s="93"/>
      <c r="I281" s="228"/>
    </row>
    <row r="282" spans="1:9" x14ac:dyDescent="0.2">
      <c r="A282" s="60"/>
      <c r="B282" s="60"/>
      <c r="C282" s="60"/>
      <c r="D282" s="60"/>
      <c r="E282" s="60"/>
      <c r="F282" s="92"/>
      <c r="G282" s="93"/>
      <c r="H282" s="93"/>
      <c r="I282" s="228"/>
    </row>
    <row r="283" spans="1:9" x14ac:dyDescent="0.2">
      <c r="A283" s="60"/>
      <c r="B283" s="60"/>
      <c r="C283" s="60"/>
      <c r="D283" s="60"/>
      <c r="E283" s="60"/>
      <c r="F283" s="92"/>
      <c r="G283" s="93"/>
      <c r="H283" s="93"/>
      <c r="I283" s="228"/>
    </row>
    <row r="284" spans="1:9" x14ac:dyDescent="0.2">
      <c r="A284" s="60"/>
      <c r="B284" s="60"/>
      <c r="C284" s="60"/>
      <c r="D284" s="60"/>
      <c r="E284" s="60"/>
      <c r="F284" s="92"/>
      <c r="G284" s="93"/>
      <c r="H284" s="93"/>
      <c r="I284" s="228"/>
    </row>
  </sheetData>
  <mergeCells count="2">
    <mergeCell ref="D27:E27"/>
    <mergeCell ref="D30:E30"/>
  </mergeCells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3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4" manualBreakCount="4">
    <brk id="64" max="8" man="1"/>
    <brk id="129" max="8" man="1"/>
    <brk id="195" max="8" man="1"/>
    <brk id="260" max="65535" man="1"/>
  </rowBreaks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65"/>
  <sheetViews>
    <sheetView view="pageBreakPreview" zoomScale="85" zoomScaleNormal="100" zoomScaleSheetLayoutView="85" workbookViewId="0">
      <selection activeCell="H12" sqref="H12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customWidth="1"/>
    <col min="8" max="8" width="10.7109375" customWidth="1"/>
    <col min="9" max="9" width="15.7109375" style="152" customWidth="1"/>
  </cols>
  <sheetData>
    <row r="1" spans="1:9" ht="12" customHeight="1" x14ac:dyDescent="0.2">
      <c r="A1" s="132"/>
      <c r="B1" s="2"/>
      <c r="C1" s="2"/>
      <c r="D1" s="2"/>
      <c r="E1" s="2"/>
      <c r="F1" s="1"/>
      <c r="G1" s="45"/>
      <c r="H1" s="44"/>
      <c r="I1" s="203" t="s">
        <v>107</v>
      </c>
    </row>
    <row r="2" spans="1:9" ht="12" customHeight="1" x14ac:dyDescent="0.2">
      <c r="A2" s="132"/>
      <c r="B2" s="2"/>
      <c r="C2" s="2"/>
      <c r="D2" s="2"/>
      <c r="E2" s="2"/>
      <c r="F2" s="1"/>
      <c r="G2" s="44"/>
      <c r="H2" s="44"/>
      <c r="I2" s="204"/>
    </row>
    <row r="3" spans="1:9" ht="12" customHeight="1" x14ac:dyDescent="0.2">
      <c r="A3" s="133" t="s">
        <v>302</v>
      </c>
      <c r="B3" s="10"/>
      <c r="C3" s="11"/>
      <c r="D3" s="11"/>
      <c r="E3" s="11"/>
      <c r="F3" s="12"/>
      <c r="G3" s="13"/>
      <c r="H3" s="114"/>
      <c r="I3" s="224"/>
    </row>
    <row r="4" spans="1:9" ht="12" customHeight="1" x14ac:dyDescent="0.2">
      <c r="A4" s="134" t="s">
        <v>303</v>
      </c>
      <c r="B4" s="15" t="s">
        <v>304</v>
      </c>
      <c r="C4" s="16"/>
      <c r="D4" s="16"/>
      <c r="E4" s="16" t="s">
        <v>305</v>
      </c>
      <c r="F4" s="17" t="s">
        <v>306</v>
      </c>
      <c r="G4" s="18" t="s">
        <v>307</v>
      </c>
      <c r="H4" s="18" t="s">
        <v>308</v>
      </c>
      <c r="I4" s="147" t="s">
        <v>309</v>
      </c>
    </row>
    <row r="5" spans="1:9" ht="12" customHeight="1" x14ac:dyDescent="0.2">
      <c r="A5" s="135" t="s">
        <v>310</v>
      </c>
      <c r="B5" s="20" t="s">
        <v>311</v>
      </c>
      <c r="C5" s="21"/>
      <c r="D5" s="21"/>
      <c r="E5" s="21"/>
      <c r="F5" s="22"/>
      <c r="G5" s="23" t="s">
        <v>312</v>
      </c>
      <c r="H5" s="24"/>
      <c r="I5" s="148"/>
    </row>
    <row r="6" spans="1:9" ht="12" customHeight="1" x14ac:dyDescent="0.2">
      <c r="A6" s="136"/>
      <c r="B6" s="27"/>
      <c r="C6" s="4"/>
      <c r="D6" s="4"/>
      <c r="E6" s="4"/>
      <c r="F6" s="28"/>
      <c r="G6" s="49"/>
      <c r="H6" s="47"/>
      <c r="I6" s="200" t="str">
        <f t="shared" ref="I6:I17" si="0">IF(OR(AND(G6="Prov",H6="Sum"),(H6="PC Sum")),". . . . . . . . .00",IF(ISERR(G6*H6),"",IF(G6*H6=0,"",ROUND(G6*H6,2))))</f>
        <v/>
      </c>
    </row>
    <row r="7" spans="1:9" ht="12" customHeight="1" x14ac:dyDescent="0.2">
      <c r="A7" s="136" t="s">
        <v>108</v>
      </c>
      <c r="B7" s="27"/>
      <c r="C7" s="30" t="s">
        <v>109</v>
      </c>
      <c r="D7" s="30"/>
      <c r="E7" s="4"/>
      <c r="F7" s="28"/>
      <c r="G7" s="49"/>
      <c r="H7" s="47"/>
      <c r="I7" s="200" t="str">
        <f t="shared" si="0"/>
        <v/>
      </c>
    </row>
    <row r="8" spans="1:9" ht="12" customHeight="1" x14ac:dyDescent="0.2">
      <c r="A8" s="136"/>
      <c r="B8" s="27"/>
      <c r="C8" s="4"/>
      <c r="D8" s="4"/>
      <c r="E8" s="4"/>
      <c r="F8" s="28"/>
      <c r="G8" s="49"/>
      <c r="H8" s="47"/>
      <c r="I8" s="200" t="str">
        <f t="shared" si="0"/>
        <v/>
      </c>
    </row>
    <row r="9" spans="1:9" ht="12" customHeight="1" x14ac:dyDescent="0.2">
      <c r="A9" s="136"/>
      <c r="B9" s="27"/>
      <c r="C9" s="4"/>
      <c r="D9" s="4"/>
      <c r="E9" s="4"/>
      <c r="F9" s="28"/>
      <c r="G9" s="49"/>
      <c r="H9" s="47"/>
      <c r="I9" s="200" t="str">
        <f t="shared" si="0"/>
        <v/>
      </c>
    </row>
    <row r="10" spans="1:9" ht="12" customHeight="1" x14ac:dyDescent="0.2">
      <c r="A10" s="136"/>
      <c r="B10" s="27"/>
      <c r="C10" s="4"/>
      <c r="D10" s="4"/>
      <c r="E10" s="4"/>
      <c r="F10" s="28"/>
      <c r="G10" s="49"/>
      <c r="H10" s="47"/>
      <c r="I10" s="200" t="str">
        <f t="shared" si="0"/>
        <v/>
      </c>
    </row>
    <row r="11" spans="1:9" ht="12" customHeight="1" x14ac:dyDescent="0.2">
      <c r="A11" s="136"/>
      <c r="B11" s="15" t="s">
        <v>110</v>
      </c>
      <c r="C11" s="69" t="s">
        <v>551</v>
      </c>
      <c r="D11" s="4"/>
      <c r="E11" s="4"/>
      <c r="F11" s="28"/>
      <c r="G11" s="49"/>
      <c r="H11" s="47"/>
      <c r="I11" s="200" t="str">
        <f t="shared" si="0"/>
        <v/>
      </c>
    </row>
    <row r="12" spans="1:9" ht="12" customHeight="1" x14ac:dyDescent="0.2">
      <c r="A12" s="136"/>
      <c r="B12" s="15"/>
      <c r="C12" s="69" t="s">
        <v>552</v>
      </c>
      <c r="D12" s="4"/>
      <c r="E12" s="4"/>
      <c r="F12" s="28" t="s">
        <v>335</v>
      </c>
      <c r="G12" s="270">
        <v>57.4</v>
      </c>
      <c r="H12" s="47"/>
      <c r="I12" s="200"/>
    </row>
    <row r="13" spans="1:9" ht="12" customHeight="1" x14ac:dyDescent="0.2">
      <c r="A13" s="136"/>
      <c r="B13" s="15"/>
      <c r="C13" s="16"/>
      <c r="D13" s="4"/>
      <c r="E13" s="4"/>
      <c r="F13" s="28"/>
      <c r="G13" s="270"/>
      <c r="H13" s="47"/>
      <c r="I13" s="200"/>
    </row>
    <row r="14" spans="1:9" ht="12" customHeight="1" x14ac:dyDescent="0.2">
      <c r="A14" s="136"/>
      <c r="B14" s="15" t="s">
        <v>111</v>
      </c>
      <c r="C14" s="16" t="s">
        <v>112</v>
      </c>
      <c r="D14" s="4"/>
      <c r="E14" s="4"/>
      <c r="F14" s="28"/>
      <c r="G14" s="270"/>
      <c r="H14" s="47"/>
      <c r="I14" s="200"/>
    </row>
    <row r="15" spans="1:9" ht="12" customHeight="1" x14ac:dyDescent="0.2">
      <c r="A15" s="136"/>
      <c r="B15" s="15"/>
      <c r="C15" s="16" t="s">
        <v>113</v>
      </c>
      <c r="D15" s="4"/>
      <c r="E15" s="4"/>
      <c r="F15" s="28"/>
      <c r="G15" s="270"/>
      <c r="H15" s="47"/>
      <c r="I15" s="200"/>
    </row>
    <row r="16" spans="1:9" ht="12" customHeight="1" x14ac:dyDescent="0.2">
      <c r="A16" s="136"/>
      <c r="B16" s="27"/>
      <c r="C16" s="4"/>
      <c r="D16" s="4"/>
      <c r="E16" s="4"/>
      <c r="F16" s="28"/>
      <c r="G16" s="270"/>
      <c r="H16" s="47"/>
      <c r="I16" s="200"/>
    </row>
    <row r="17" spans="1:9" ht="12" customHeight="1" x14ac:dyDescent="0.2">
      <c r="A17" s="136"/>
      <c r="B17" s="27"/>
      <c r="C17" s="4" t="s">
        <v>40</v>
      </c>
      <c r="D17" s="4" t="s">
        <v>114</v>
      </c>
      <c r="E17" s="4"/>
      <c r="F17" s="28" t="s">
        <v>335</v>
      </c>
      <c r="G17" s="270">
        <v>57.4</v>
      </c>
      <c r="H17" s="47"/>
      <c r="I17" s="200"/>
    </row>
    <row r="18" spans="1:9" ht="12" customHeight="1" x14ac:dyDescent="0.2">
      <c r="A18" s="136"/>
      <c r="B18" s="27"/>
      <c r="C18" s="4"/>
      <c r="D18" s="4"/>
      <c r="E18" s="4"/>
      <c r="F18" s="28"/>
      <c r="G18" s="270"/>
      <c r="H18" s="47"/>
      <c r="I18" s="200"/>
    </row>
    <row r="19" spans="1:9" ht="12" customHeight="1" x14ac:dyDescent="0.2">
      <c r="A19" s="136"/>
      <c r="B19" s="15" t="s">
        <v>115</v>
      </c>
      <c r="C19" s="16" t="s">
        <v>173</v>
      </c>
      <c r="D19" s="4"/>
      <c r="E19" s="4"/>
      <c r="F19" s="28"/>
      <c r="G19" s="49"/>
      <c r="H19" s="47"/>
      <c r="I19" s="200"/>
    </row>
    <row r="20" spans="1:9" ht="12" customHeight="1" x14ac:dyDescent="0.2">
      <c r="A20" s="136"/>
      <c r="B20" s="27"/>
      <c r="C20" s="4"/>
      <c r="D20" s="4"/>
      <c r="E20" s="4"/>
      <c r="F20" s="28"/>
      <c r="G20" s="49"/>
      <c r="H20" s="47"/>
      <c r="I20" s="200"/>
    </row>
    <row r="21" spans="1:9" ht="12" customHeight="1" x14ac:dyDescent="0.2">
      <c r="A21" s="136"/>
      <c r="B21" s="27"/>
      <c r="C21" s="80" t="s">
        <v>40</v>
      </c>
      <c r="D21" s="4" t="s">
        <v>116</v>
      </c>
      <c r="E21" s="4"/>
      <c r="F21" s="28"/>
      <c r="G21" s="49"/>
      <c r="H21" s="47"/>
      <c r="I21" s="200"/>
    </row>
    <row r="22" spans="1:9" ht="12" customHeight="1" x14ac:dyDescent="0.2">
      <c r="A22" s="136"/>
      <c r="B22" s="27"/>
      <c r="C22" s="4"/>
      <c r="D22" s="4"/>
      <c r="E22" s="4"/>
      <c r="F22" s="28"/>
      <c r="G22" s="49"/>
      <c r="H22" s="47"/>
      <c r="I22" s="200"/>
    </row>
    <row r="23" spans="1:9" ht="12" customHeight="1" x14ac:dyDescent="0.2">
      <c r="A23" s="136"/>
      <c r="B23" s="27"/>
      <c r="C23" s="4"/>
      <c r="D23" s="80" t="s">
        <v>40</v>
      </c>
      <c r="E23" s="4" t="s">
        <v>117</v>
      </c>
      <c r="F23" s="28" t="s">
        <v>336</v>
      </c>
      <c r="G23" s="49">
        <v>10</v>
      </c>
      <c r="H23" s="47"/>
      <c r="I23" s="200"/>
    </row>
    <row r="24" spans="1:9" ht="12" customHeight="1" x14ac:dyDescent="0.2">
      <c r="A24" s="136"/>
      <c r="B24" s="27"/>
      <c r="C24" s="4"/>
      <c r="D24" s="4"/>
      <c r="E24" s="4"/>
      <c r="F24" s="28"/>
      <c r="G24" s="49"/>
      <c r="H24" s="47"/>
      <c r="I24" s="200"/>
    </row>
    <row r="25" spans="1:9" ht="12" customHeight="1" x14ac:dyDescent="0.2">
      <c r="A25" s="136"/>
      <c r="B25" s="27"/>
      <c r="C25" s="80" t="s">
        <v>45</v>
      </c>
      <c r="D25" s="4" t="s">
        <v>118</v>
      </c>
      <c r="E25" s="4"/>
      <c r="F25" s="28"/>
      <c r="G25" s="49"/>
      <c r="H25" s="47"/>
      <c r="I25" s="200"/>
    </row>
    <row r="26" spans="1:9" ht="12" customHeight="1" x14ac:dyDescent="0.2">
      <c r="A26" s="136"/>
      <c r="B26" s="27"/>
      <c r="C26" s="4"/>
      <c r="D26" s="4"/>
      <c r="E26" s="4"/>
      <c r="F26" s="28"/>
      <c r="G26" s="49"/>
      <c r="H26" s="47"/>
      <c r="I26" s="200"/>
    </row>
    <row r="27" spans="1:9" ht="12" customHeight="1" x14ac:dyDescent="0.2">
      <c r="A27" s="136"/>
      <c r="B27" s="27"/>
      <c r="C27" s="4"/>
      <c r="D27" s="4" t="s">
        <v>45</v>
      </c>
      <c r="E27" s="4" t="s">
        <v>119</v>
      </c>
      <c r="F27" s="28"/>
      <c r="G27" s="49"/>
      <c r="H27" s="47"/>
      <c r="I27" s="200"/>
    </row>
    <row r="28" spans="1:9" ht="12" customHeight="1" x14ac:dyDescent="0.2">
      <c r="A28" s="136"/>
      <c r="B28" s="27"/>
      <c r="C28" s="4"/>
      <c r="D28" s="4"/>
      <c r="E28" s="32" t="s">
        <v>120</v>
      </c>
      <c r="F28" s="28"/>
      <c r="G28" s="49"/>
      <c r="H28" s="47"/>
      <c r="I28" s="200"/>
    </row>
    <row r="29" spans="1:9" ht="12" customHeight="1" x14ac:dyDescent="0.2">
      <c r="A29" s="136"/>
      <c r="B29" s="27"/>
      <c r="C29" s="4"/>
      <c r="D29" s="4"/>
      <c r="E29" s="80" t="s">
        <v>553</v>
      </c>
      <c r="F29" s="28" t="s">
        <v>336</v>
      </c>
      <c r="G29" s="49">
        <v>5</v>
      </c>
      <c r="H29" s="47"/>
      <c r="I29" s="200"/>
    </row>
    <row r="30" spans="1:9" ht="12" customHeight="1" x14ac:dyDescent="0.2">
      <c r="A30" s="136"/>
      <c r="B30" s="27"/>
      <c r="C30" s="4"/>
      <c r="D30" s="4"/>
      <c r="E30" s="4"/>
      <c r="F30" s="28"/>
      <c r="G30" s="49"/>
      <c r="H30" s="47"/>
      <c r="I30" s="200"/>
    </row>
    <row r="31" spans="1:9" ht="12" customHeight="1" x14ac:dyDescent="0.2">
      <c r="A31" s="136" t="s">
        <v>313</v>
      </c>
      <c r="B31" s="15" t="s">
        <v>121</v>
      </c>
      <c r="C31" s="16" t="s">
        <v>11</v>
      </c>
      <c r="D31" s="4"/>
      <c r="E31" s="4"/>
      <c r="F31" s="28"/>
      <c r="G31" s="49"/>
      <c r="H31" s="47"/>
      <c r="I31" s="200"/>
    </row>
    <row r="32" spans="1:9" ht="12" customHeight="1" x14ac:dyDescent="0.2">
      <c r="A32" s="136" t="s">
        <v>443</v>
      </c>
      <c r="B32" s="27"/>
      <c r="C32" s="4"/>
      <c r="D32" s="4"/>
      <c r="E32" s="4"/>
      <c r="F32" s="28"/>
      <c r="G32" s="49"/>
      <c r="H32" s="47"/>
      <c r="I32" s="200"/>
    </row>
    <row r="33" spans="1:9" ht="12" customHeight="1" x14ac:dyDescent="0.2">
      <c r="A33" s="136" t="s">
        <v>44</v>
      </c>
      <c r="B33" s="27"/>
      <c r="C33" s="80" t="s">
        <v>40</v>
      </c>
      <c r="D33" s="80" t="s">
        <v>554</v>
      </c>
      <c r="E33" s="4"/>
      <c r="F33" s="28" t="s">
        <v>335</v>
      </c>
      <c r="G33" s="49">
        <v>57.4</v>
      </c>
      <c r="H33" s="47"/>
      <c r="I33" s="200"/>
    </row>
    <row r="34" spans="1:9" ht="12" customHeight="1" x14ac:dyDescent="0.2">
      <c r="A34" s="136"/>
      <c r="B34" s="27"/>
      <c r="C34" s="188"/>
      <c r="D34" s="190"/>
      <c r="E34" s="188"/>
      <c r="F34" s="230"/>
      <c r="G34" s="49"/>
      <c r="H34" s="47"/>
      <c r="I34" s="200"/>
    </row>
    <row r="35" spans="1:9" ht="12" customHeight="1" x14ac:dyDescent="0.2">
      <c r="A35" s="136"/>
      <c r="B35" s="27"/>
      <c r="C35" s="188"/>
      <c r="D35" s="190"/>
      <c r="E35" s="188"/>
      <c r="F35" s="230"/>
      <c r="G35" s="49"/>
      <c r="H35" s="47"/>
      <c r="I35" s="200"/>
    </row>
    <row r="36" spans="1:9" ht="12" customHeight="1" x14ac:dyDescent="0.2">
      <c r="A36" s="136"/>
      <c r="B36" s="27"/>
      <c r="C36" s="188"/>
      <c r="D36" s="188"/>
      <c r="E36" s="188"/>
      <c r="F36" s="230"/>
      <c r="G36" s="49"/>
      <c r="H36" s="47"/>
      <c r="I36" s="200"/>
    </row>
    <row r="37" spans="1:9" ht="12" customHeight="1" x14ac:dyDescent="0.2">
      <c r="A37" s="136"/>
      <c r="B37" s="27"/>
      <c r="C37" s="188"/>
      <c r="D37" s="190"/>
      <c r="E37" s="188"/>
      <c r="F37" s="230"/>
      <c r="G37" s="49"/>
      <c r="H37" s="47"/>
      <c r="I37" s="200"/>
    </row>
    <row r="38" spans="1:9" ht="12" customHeight="1" x14ac:dyDescent="0.2">
      <c r="A38" s="136"/>
      <c r="B38" s="27"/>
      <c r="C38" s="188"/>
      <c r="D38" s="188"/>
      <c r="E38" s="188"/>
      <c r="F38" s="230"/>
      <c r="G38" s="49"/>
      <c r="H38" s="47"/>
      <c r="I38" s="200"/>
    </row>
    <row r="39" spans="1:9" ht="12" customHeight="1" x14ac:dyDescent="0.2">
      <c r="A39" s="136"/>
      <c r="B39" s="27"/>
      <c r="C39" s="188"/>
      <c r="D39" s="188"/>
      <c r="E39" s="188"/>
      <c r="F39" s="230"/>
      <c r="G39" s="49"/>
      <c r="H39" s="47"/>
      <c r="I39" s="200"/>
    </row>
    <row r="40" spans="1:9" ht="12" customHeight="1" x14ac:dyDescent="0.2">
      <c r="A40" s="136"/>
      <c r="B40" s="27"/>
      <c r="C40" s="188"/>
      <c r="D40" s="188"/>
      <c r="E40" s="188"/>
      <c r="F40" s="230"/>
      <c r="G40" s="49"/>
      <c r="H40" s="47"/>
      <c r="I40" s="200"/>
    </row>
    <row r="41" spans="1:9" ht="12" customHeight="1" x14ac:dyDescent="0.2">
      <c r="A41" s="136"/>
      <c r="B41" s="27"/>
      <c r="C41" s="188"/>
      <c r="D41" s="188"/>
      <c r="E41" s="188"/>
      <c r="F41" s="230"/>
      <c r="G41" s="49"/>
      <c r="H41" s="47"/>
      <c r="I41" s="200"/>
    </row>
    <row r="42" spans="1:9" ht="12" customHeight="1" x14ac:dyDescent="0.2">
      <c r="A42" s="136"/>
      <c r="B42" s="27"/>
      <c r="C42" s="193"/>
      <c r="D42" s="188"/>
      <c r="E42" s="188"/>
      <c r="F42" s="230"/>
      <c r="G42" s="49"/>
      <c r="H42" s="47"/>
      <c r="I42" s="200"/>
    </row>
    <row r="43" spans="1:9" ht="12" customHeight="1" x14ac:dyDescent="0.2">
      <c r="A43" s="136"/>
      <c r="B43" s="27"/>
      <c r="C43" s="193"/>
      <c r="D43" s="188"/>
      <c r="E43" s="188"/>
      <c r="F43" s="230"/>
      <c r="G43" s="49"/>
      <c r="H43" s="47"/>
      <c r="I43" s="200"/>
    </row>
    <row r="44" spans="1:9" ht="12" customHeight="1" x14ac:dyDescent="0.2">
      <c r="A44" s="136"/>
      <c r="B44" s="27"/>
      <c r="C44" s="193"/>
      <c r="D44" s="188"/>
      <c r="E44" s="188"/>
      <c r="F44" s="230"/>
      <c r="G44" s="49"/>
      <c r="H44" s="47"/>
      <c r="I44" s="200"/>
    </row>
    <row r="45" spans="1:9" ht="12" customHeight="1" x14ac:dyDescent="0.2">
      <c r="A45" s="136"/>
      <c r="B45" s="27"/>
      <c r="C45" s="193"/>
      <c r="D45" s="188"/>
      <c r="E45" s="188"/>
      <c r="F45" s="230"/>
      <c r="G45" s="49"/>
      <c r="H45" s="47"/>
      <c r="I45" s="200"/>
    </row>
    <row r="46" spans="1:9" ht="12" customHeight="1" x14ac:dyDescent="0.2">
      <c r="A46" s="136"/>
      <c r="B46" s="27"/>
      <c r="C46" s="193"/>
      <c r="D46" s="188"/>
      <c r="E46" s="188"/>
      <c r="F46" s="230"/>
      <c r="G46" s="49"/>
      <c r="H46" s="47"/>
      <c r="I46" s="200"/>
    </row>
    <row r="47" spans="1:9" ht="12" customHeight="1" x14ac:dyDescent="0.2">
      <c r="A47" s="136"/>
      <c r="B47" s="27"/>
      <c r="C47" s="193"/>
      <c r="D47" s="188"/>
      <c r="E47" s="188"/>
      <c r="F47" s="230"/>
      <c r="G47" s="49"/>
      <c r="H47" s="47"/>
      <c r="I47" s="200"/>
    </row>
    <row r="48" spans="1:9" ht="12" customHeight="1" x14ac:dyDescent="0.2">
      <c r="A48" s="136"/>
      <c r="B48" s="27"/>
      <c r="C48" s="193"/>
      <c r="D48" s="188"/>
      <c r="E48" s="188"/>
      <c r="F48" s="230"/>
      <c r="G48" s="49"/>
      <c r="H48" s="47"/>
      <c r="I48" s="200"/>
    </row>
    <row r="49" spans="1:9" ht="12" customHeight="1" x14ac:dyDescent="0.2">
      <c r="A49" s="136"/>
      <c r="B49" s="27"/>
      <c r="C49" s="193"/>
      <c r="D49" s="188"/>
      <c r="E49" s="188"/>
      <c r="F49" s="230"/>
      <c r="G49" s="49"/>
      <c r="H49" s="47"/>
      <c r="I49" s="200"/>
    </row>
    <row r="50" spans="1:9" ht="12" customHeight="1" x14ac:dyDescent="0.2">
      <c r="A50" s="136"/>
      <c r="B50" s="27"/>
      <c r="C50" s="193"/>
      <c r="D50" s="188"/>
      <c r="E50" s="188"/>
      <c r="F50" s="230"/>
      <c r="G50" s="49"/>
      <c r="H50" s="47"/>
      <c r="I50" s="200"/>
    </row>
    <row r="51" spans="1:9" ht="12" customHeight="1" x14ac:dyDescent="0.2">
      <c r="A51" s="136"/>
      <c r="B51" s="27"/>
      <c r="C51" s="193"/>
      <c r="D51" s="188"/>
      <c r="E51" s="188"/>
      <c r="F51" s="230"/>
      <c r="G51" s="49"/>
      <c r="H51" s="47"/>
      <c r="I51" s="200"/>
    </row>
    <row r="52" spans="1:9" ht="12" customHeight="1" x14ac:dyDescent="0.2">
      <c r="A52" s="136"/>
      <c r="B52" s="27"/>
      <c r="C52" s="193"/>
      <c r="D52" s="188"/>
      <c r="E52" s="188"/>
      <c r="F52" s="230"/>
      <c r="G52" s="49"/>
      <c r="H52" s="47"/>
      <c r="I52" s="200"/>
    </row>
    <row r="53" spans="1:9" ht="12" customHeight="1" x14ac:dyDescent="0.2">
      <c r="A53" s="136"/>
      <c r="B53" s="27"/>
      <c r="C53" s="193"/>
      <c r="D53" s="188"/>
      <c r="E53" s="188"/>
      <c r="F53" s="230"/>
      <c r="G53" s="49"/>
      <c r="H53" s="47"/>
      <c r="I53" s="200"/>
    </row>
    <row r="54" spans="1:9" ht="12" customHeight="1" x14ac:dyDescent="0.2">
      <c r="A54" s="136"/>
      <c r="B54" s="27"/>
      <c r="C54" s="193"/>
      <c r="D54" s="188"/>
      <c r="E54" s="188"/>
      <c r="F54" s="230"/>
      <c r="G54" s="49"/>
      <c r="H54" s="47"/>
      <c r="I54" s="200"/>
    </row>
    <row r="55" spans="1:9" ht="12" customHeight="1" x14ac:dyDescent="0.2">
      <c r="A55" s="136"/>
      <c r="B55" s="27"/>
      <c r="C55" s="193"/>
      <c r="D55" s="188"/>
      <c r="E55" s="188"/>
      <c r="F55" s="230"/>
      <c r="G55" s="49"/>
      <c r="H55" s="47"/>
      <c r="I55" s="200"/>
    </row>
    <row r="56" spans="1:9" ht="12" customHeight="1" x14ac:dyDescent="0.2">
      <c r="A56" s="136"/>
      <c r="B56" s="27"/>
      <c r="C56" s="193"/>
      <c r="D56" s="188"/>
      <c r="E56" s="188"/>
      <c r="F56" s="230"/>
      <c r="G56" s="49"/>
      <c r="H56" s="47"/>
      <c r="I56" s="200"/>
    </row>
    <row r="57" spans="1:9" ht="12" customHeight="1" x14ac:dyDescent="0.2">
      <c r="A57" s="136"/>
      <c r="B57" s="27"/>
      <c r="C57" s="193"/>
      <c r="D57" s="188"/>
      <c r="E57" s="188"/>
      <c r="F57" s="230"/>
      <c r="G57" s="49"/>
      <c r="H57" s="47"/>
      <c r="I57" s="200"/>
    </row>
    <row r="58" spans="1:9" ht="12" customHeight="1" x14ac:dyDescent="0.2">
      <c r="A58" s="136"/>
      <c r="B58" s="27"/>
      <c r="C58" s="193"/>
      <c r="D58" s="188"/>
      <c r="E58" s="188"/>
      <c r="F58" s="230"/>
      <c r="G58" s="49"/>
      <c r="H58" s="47"/>
      <c r="I58" s="200"/>
    </row>
    <row r="59" spans="1:9" ht="12" customHeight="1" x14ac:dyDescent="0.2">
      <c r="A59" s="136"/>
      <c r="B59" s="27"/>
      <c r="C59" s="193"/>
      <c r="D59" s="188"/>
      <c r="E59" s="188"/>
      <c r="F59" s="230"/>
      <c r="G59" s="49"/>
      <c r="H59" s="47"/>
      <c r="I59" s="200"/>
    </row>
    <row r="60" spans="1:9" ht="12" customHeight="1" x14ac:dyDescent="0.2">
      <c r="A60" s="136"/>
      <c r="B60" s="27"/>
      <c r="C60" s="193"/>
      <c r="D60" s="188"/>
      <c r="E60" s="188"/>
      <c r="F60" s="230"/>
      <c r="G60" s="49"/>
      <c r="H60" s="47"/>
      <c r="I60" s="200"/>
    </row>
    <row r="61" spans="1:9" ht="12" customHeight="1" x14ac:dyDescent="0.2">
      <c r="A61" s="136"/>
      <c r="B61" s="27"/>
      <c r="C61" s="4"/>
      <c r="D61" s="4"/>
      <c r="E61" s="4"/>
      <c r="F61" s="28"/>
      <c r="G61" s="49"/>
      <c r="H61" s="47"/>
      <c r="I61" s="200"/>
    </row>
    <row r="62" spans="1:9" ht="12" customHeight="1" x14ac:dyDescent="0.2">
      <c r="A62" s="137"/>
      <c r="B62" s="34"/>
      <c r="C62" s="34"/>
      <c r="D62" s="34"/>
      <c r="E62" s="34"/>
      <c r="F62" s="35"/>
      <c r="G62" s="51"/>
      <c r="H62" s="51"/>
      <c r="I62" s="205"/>
    </row>
    <row r="63" spans="1:9" ht="12" customHeight="1" x14ac:dyDescent="0.2">
      <c r="A63" s="136"/>
      <c r="B63" s="16" t="s">
        <v>122</v>
      </c>
      <c r="C63" s="4"/>
      <c r="D63" s="4"/>
      <c r="E63" s="4"/>
      <c r="F63" s="5"/>
      <c r="G63" s="52"/>
      <c r="H63" s="52"/>
      <c r="I63" s="141"/>
    </row>
    <row r="64" spans="1:9" ht="12" customHeight="1" x14ac:dyDescent="0.2">
      <c r="A64" s="138"/>
      <c r="B64" s="38"/>
      <c r="C64" s="38"/>
      <c r="D64" s="38"/>
      <c r="E64" s="38"/>
      <c r="F64" s="39"/>
      <c r="G64" s="53"/>
      <c r="H64" s="53"/>
      <c r="I64" s="208"/>
    </row>
    <row r="65" spans="1:9" ht="12" customHeight="1" x14ac:dyDescent="0.2">
      <c r="A65" s="139"/>
      <c r="B65" s="115"/>
      <c r="C65" s="115"/>
      <c r="D65" s="115"/>
      <c r="E65" s="115"/>
      <c r="F65" s="116"/>
      <c r="G65" s="117"/>
      <c r="H65" s="117"/>
      <c r="I65" s="226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130" max="65535" man="1"/>
  </rowBreaks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65"/>
  <sheetViews>
    <sheetView view="pageBreakPreview" topLeftCell="A14" zoomScale="85" zoomScaleNormal="100" zoomScaleSheetLayoutView="85" workbookViewId="0">
      <selection activeCell="H14" sqref="H14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customWidth="1"/>
    <col min="8" max="8" width="10.7109375" customWidth="1"/>
    <col min="9" max="9" width="15.7109375" style="152" customWidth="1"/>
  </cols>
  <sheetData>
    <row r="1" spans="1:9" ht="12" customHeight="1" x14ac:dyDescent="0.2">
      <c r="A1" s="132"/>
      <c r="B1" s="2"/>
      <c r="C1" s="2"/>
      <c r="D1" s="2"/>
      <c r="E1" s="2"/>
      <c r="F1" s="1"/>
      <c r="G1" s="45"/>
      <c r="H1" s="44"/>
      <c r="I1" s="203" t="s">
        <v>404</v>
      </c>
    </row>
    <row r="2" spans="1:9" ht="12" customHeight="1" x14ac:dyDescent="0.2">
      <c r="A2" s="132"/>
      <c r="B2" s="2"/>
      <c r="C2" s="2"/>
      <c r="D2" s="2"/>
      <c r="E2" s="2"/>
      <c r="F2" s="1"/>
      <c r="G2" s="44"/>
      <c r="H2" s="44"/>
      <c r="I2" s="204"/>
    </row>
    <row r="3" spans="1:9" ht="12" customHeight="1" x14ac:dyDescent="0.2">
      <c r="A3" s="133" t="s">
        <v>302</v>
      </c>
      <c r="B3" s="10"/>
      <c r="C3" s="11"/>
      <c r="D3" s="11"/>
      <c r="E3" s="11"/>
      <c r="F3" s="12"/>
      <c r="G3" s="13"/>
      <c r="H3" s="114"/>
      <c r="I3" s="224"/>
    </row>
    <row r="4" spans="1:9" ht="12" customHeight="1" x14ac:dyDescent="0.2">
      <c r="A4" s="134" t="s">
        <v>303</v>
      </c>
      <c r="B4" s="15" t="s">
        <v>304</v>
      </c>
      <c r="C4" s="16"/>
      <c r="D4" s="16"/>
      <c r="E4" s="16" t="s">
        <v>305</v>
      </c>
      <c r="F4" s="17" t="s">
        <v>306</v>
      </c>
      <c r="G4" s="18" t="s">
        <v>307</v>
      </c>
      <c r="H4" s="18" t="s">
        <v>308</v>
      </c>
      <c r="I4" s="147" t="s">
        <v>309</v>
      </c>
    </row>
    <row r="5" spans="1:9" ht="12" customHeight="1" x14ac:dyDescent="0.2">
      <c r="A5" s="135" t="s">
        <v>310</v>
      </c>
      <c r="B5" s="20" t="s">
        <v>311</v>
      </c>
      <c r="C5" s="21"/>
      <c r="D5" s="21"/>
      <c r="E5" s="21"/>
      <c r="F5" s="22"/>
      <c r="G5" s="23" t="s">
        <v>312</v>
      </c>
      <c r="H5" s="24"/>
      <c r="I5" s="148"/>
    </row>
    <row r="6" spans="1:9" ht="12" customHeight="1" x14ac:dyDescent="0.2">
      <c r="A6" s="136"/>
      <c r="B6" s="27"/>
      <c r="C6" s="4"/>
      <c r="D6" s="4"/>
      <c r="E6" s="4"/>
      <c r="F6" s="28"/>
      <c r="G6" s="49"/>
      <c r="H6" s="47"/>
      <c r="I6" s="200" t="str">
        <f>IF(OR(AND(G6="Prov",H6="Sum"),(H6="PC Sum")),". . . . . . . . .00",IF(ISERR(G6*H6),"",IF(G6*H6=0,"",ROUND(G6*H6,2))))</f>
        <v/>
      </c>
    </row>
    <row r="7" spans="1:9" ht="12" customHeight="1" x14ac:dyDescent="0.2">
      <c r="A7" s="185" t="s">
        <v>405</v>
      </c>
      <c r="B7" s="27"/>
      <c r="C7" s="30" t="s">
        <v>406</v>
      </c>
      <c r="D7" s="30"/>
      <c r="E7" s="4"/>
      <c r="F7" s="28"/>
      <c r="G7" s="49"/>
      <c r="H7" s="47"/>
      <c r="I7" s="200" t="str">
        <f>IF(OR(AND(G7="Prov",H7="Sum"),(H7="PC Sum")),". . . . . . . . .00",IF(ISERR(G7*H7),"",IF(G7*H7=0,"",ROUND(G7*H7,2))))</f>
        <v/>
      </c>
    </row>
    <row r="8" spans="1:9" ht="12" customHeight="1" x14ac:dyDescent="0.2">
      <c r="A8" s="136"/>
      <c r="B8" s="27"/>
      <c r="C8" s="4"/>
      <c r="D8" s="4"/>
      <c r="E8" s="4"/>
      <c r="F8" s="28"/>
      <c r="G8" s="49"/>
      <c r="H8" s="47"/>
      <c r="I8" s="200" t="str">
        <f>IF(OR(AND(G8="Prov",H8="Sum"),(H8="PC Sum")),". . . . . . . . .00",IF(ISERR(G8*H8),"",IF(G8*H8=0,"",ROUND(G8*H8,2))))</f>
        <v/>
      </c>
    </row>
    <row r="9" spans="1:9" ht="12" customHeight="1" x14ac:dyDescent="0.2">
      <c r="A9" s="136"/>
      <c r="B9" s="27"/>
      <c r="C9" s="4"/>
      <c r="D9" s="4"/>
      <c r="E9" s="4"/>
      <c r="F9" s="28"/>
      <c r="G9" s="49"/>
      <c r="H9" s="47"/>
      <c r="I9" s="200"/>
    </row>
    <row r="10" spans="1:9" ht="12" customHeight="1" x14ac:dyDescent="0.2">
      <c r="A10" s="136"/>
      <c r="B10" s="27"/>
      <c r="C10" s="4"/>
      <c r="D10" s="4"/>
      <c r="E10" s="4"/>
      <c r="F10" s="28"/>
      <c r="G10" s="49"/>
      <c r="H10" s="47"/>
      <c r="I10" s="200" t="str">
        <f>IF(OR(AND(G10="Prov",H10="Sum"),(H10="PC Sum")),". . . . . . . . .00",IF(ISERR(G10*H10),"",IF(G10*H10=0,"",ROUND(G10*H10,2))))</f>
        <v/>
      </c>
    </row>
    <row r="11" spans="1:9" ht="12" customHeight="1" x14ac:dyDescent="0.2">
      <c r="A11" s="136"/>
      <c r="B11" s="15" t="s">
        <v>407</v>
      </c>
      <c r="C11" s="16" t="s">
        <v>437</v>
      </c>
      <c r="D11" s="4"/>
      <c r="E11" s="4"/>
      <c r="F11" s="28"/>
      <c r="G11" s="49"/>
      <c r="H11" s="47"/>
      <c r="I11" s="200" t="str">
        <f>IF(OR(AND(G11="Prov",H11="Sum"),(H11="PC Sum")),". . . . . . . . .00",IF(ISERR(G11*H11),"",IF(G11*H11=0,"",ROUND(G11*H11,2))))</f>
        <v/>
      </c>
    </row>
    <row r="12" spans="1:9" ht="12" customHeight="1" x14ac:dyDescent="0.2">
      <c r="A12" s="136"/>
      <c r="B12" s="15"/>
      <c r="C12" s="16" t="s">
        <v>408</v>
      </c>
      <c r="D12" s="4"/>
      <c r="E12" s="4"/>
      <c r="F12" s="28"/>
      <c r="G12" s="49"/>
      <c r="H12" s="47"/>
      <c r="I12" s="200" t="str">
        <f>IF(OR(AND(G12="Prov",H12="Sum"),(H12="PC Sum")),". . . . . . . . .00",IF(ISERR(G12*H12),"",IF(G12*H12=0,"",ROUND(G12*H12,2))))</f>
        <v/>
      </c>
    </row>
    <row r="13" spans="1:9" ht="12" customHeight="1" x14ac:dyDescent="0.2">
      <c r="A13" s="136"/>
      <c r="B13" s="27"/>
      <c r="C13" s="4"/>
      <c r="D13" s="4"/>
      <c r="E13" s="4"/>
      <c r="F13" s="28"/>
      <c r="G13" s="49"/>
      <c r="H13" s="47"/>
      <c r="I13" s="200" t="str">
        <f>IF(OR(AND(G13="Prov",H13="Sum"),(H13="PC Sum")),". . . . . . . . .00",IF(ISERR(G13*H13),"",IF(G13*H13=0,"",ROUND(G13*H13,2))))</f>
        <v/>
      </c>
    </row>
    <row r="14" spans="1:9" ht="12" customHeight="1" x14ac:dyDescent="0.2">
      <c r="A14" s="136"/>
      <c r="B14" s="27"/>
      <c r="C14" s="186" t="s">
        <v>40</v>
      </c>
      <c r="D14" s="277" t="s">
        <v>700</v>
      </c>
      <c r="E14" s="4"/>
      <c r="F14" s="31" t="s">
        <v>343</v>
      </c>
      <c r="G14" s="49">
        <v>1</v>
      </c>
      <c r="H14" s="47"/>
      <c r="I14" s="200"/>
    </row>
    <row r="15" spans="1:9" ht="12" customHeight="1" x14ac:dyDescent="0.2">
      <c r="A15" s="136"/>
      <c r="B15" s="27"/>
      <c r="C15" s="32"/>
      <c r="D15" s="277" t="s">
        <v>701</v>
      </c>
      <c r="E15" s="4"/>
      <c r="F15" s="31"/>
      <c r="G15" s="49"/>
      <c r="H15" s="47"/>
      <c r="I15" s="200"/>
    </row>
    <row r="16" spans="1:9" ht="12" customHeight="1" x14ac:dyDescent="0.2">
      <c r="A16" s="136"/>
      <c r="B16" s="27"/>
      <c r="C16" s="186"/>
      <c r="D16" s="32"/>
      <c r="E16" s="4"/>
      <c r="F16" s="31"/>
      <c r="G16" s="49"/>
      <c r="H16" s="47"/>
      <c r="I16" s="200"/>
    </row>
    <row r="17" spans="1:9" ht="12" customHeight="1" x14ac:dyDescent="0.2">
      <c r="A17" s="136"/>
      <c r="B17" s="15" t="s">
        <v>409</v>
      </c>
      <c r="C17" s="16" t="s">
        <v>410</v>
      </c>
      <c r="D17" s="32"/>
      <c r="E17" s="32"/>
      <c r="F17" s="31"/>
      <c r="G17" s="49"/>
      <c r="H17" s="47"/>
      <c r="I17" s="200"/>
    </row>
    <row r="18" spans="1:9" ht="12" customHeight="1" x14ac:dyDescent="0.2">
      <c r="A18" s="136"/>
      <c r="B18" s="27"/>
      <c r="C18" s="16" t="s">
        <v>411</v>
      </c>
      <c r="D18" s="32"/>
      <c r="E18" s="32"/>
      <c r="F18" s="31"/>
      <c r="G18" s="49"/>
      <c r="H18" s="47"/>
      <c r="I18" s="200"/>
    </row>
    <row r="19" spans="1:9" ht="12" customHeight="1" x14ac:dyDescent="0.2">
      <c r="A19" s="136"/>
      <c r="B19" s="27"/>
      <c r="C19" s="186"/>
      <c r="D19" s="32"/>
      <c r="E19" s="4"/>
      <c r="F19" s="31"/>
      <c r="G19" s="49"/>
      <c r="H19" s="47"/>
      <c r="I19" s="200"/>
    </row>
    <row r="20" spans="1:9" ht="12" customHeight="1" x14ac:dyDescent="0.2">
      <c r="A20" s="136"/>
      <c r="B20" s="27"/>
      <c r="C20" s="186" t="s">
        <v>40</v>
      </c>
      <c r="D20" s="277" t="s">
        <v>613</v>
      </c>
      <c r="E20" s="4"/>
      <c r="F20" s="31" t="s">
        <v>343</v>
      </c>
      <c r="G20" s="49">
        <v>1</v>
      </c>
      <c r="H20" s="47"/>
      <c r="I20" s="200"/>
    </row>
    <row r="21" spans="1:9" ht="12" customHeight="1" x14ac:dyDescent="0.2">
      <c r="A21" s="136"/>
      <c r="B21" s="27"/>
      <c r="C21" s="32"/>
      <c r="D21" s="32"/>
      <c r="E21" s="4"/>
      <c r="F21" s="31"/>
      <c r="G21" s="49"/>
      <c r="H21" s="47"/>
      <c r="I21" s="200"/>
    </row>
    <row r="22" spans="1:9" ht="12" customHeight="1" x14ac:dyDescent="0.2">
      <c r="A22" s="136"/>
      <c r="B22" s="27"/>
      <c r="C22" s="186"/>
      <c r="D22" s="186"/>
      <c r="E22" s="32"/>
      <c r="F22" s="31"/>
      <c r="G22" s="49"/>
      <c r="H22" s="47"/>
      <c r="I22" s="200"/>
    </row>
    <row r="23" spans="1:9" ht="12" customHeight="1" x14ac:dyDescent="0.2">
      <c r="A23" s="136"/>
      <c r="B23" s="15" t="s">
        <v>412</v>
      </c>
      <c r="C23" s="16" t="s">
        <v>266</v>
      </c>
      <c r="D23" s="32"/>
      <c r="E23" s="32"/>
      <c r="F23" s="31"/>
      <c r="G23" s="49"/>
      <c r="H23" s="47"/>
      <c r="I23" s="200"/>
    </row>
    <row r="24" spans="1:9" ht="12" customHeight="1" x14ac:dyDescent="0.2">
      <c r="A24" s="136"/>
      <c r="B24" s="27"/>
      <c r="C24" s="16" t="s">
        <v>617</v>
      </c>
      <c r="D24" s="186"/>
      <c r="E24" s="32"/>
      <c r="F24" s="31"/>
      <c r="G24" s="49"/>
      <c r="H24" s="47"/>
      <c r="I24" s="200"/>
    </row>
    <row r="25" spans="1:9" ht="12" customHeight="1" x14ac:dyDescent="0.2">
      <c r="A25" s="136"/>
      <c r="B25" s="27"/>
      <c r="C25" s="286" t="s">
        <v>616</v>
      </c>
      <c r="D25" s="186"/>
      <c r="E25" s="32"/>
      <c r="F25" s="31" t="s">
        <v>336</v>
      </c>
      <c r="G25" s="49">
        <v>50</v>
      </c>
      <c r="H25" s="47"/>
      <c r="I25" s="200"/>
    </row>
    <row r="26" spans="1:9" ht="12" customHeight="1" x14ac:dyDescent="0.2">
      <c r="A26" s="136"/>
      <c r="B26" s="15"/>
      <c r="C26" s="187"/>
      <c r="D26" s="189"/>
      <c r="E26" s="190"/>
      <c r="F26" s="31"/>
      <c r="G26" s="49"/>
      <c r="H26" s="47"/>
      <c r="I26" s="200"/>
    </row>
    <row r="27" spans="1:9" ht="12" customHeight="1" x14ac:dyDescent="0.2">
      <c r="A27" s="136"/>
      <c r="B27" s="15" t="s">
        <v>614</v>
      </c>
      <c r="C27" s="16" t="s">
        <v>618</v>
      </c>
      <c r="D27" s="186"/>
      <c r="E27" s="32"/>
      <c r="F27" s="275"/>
      <c r="G27" s="49"/>
      <c r="H27" s="47"/>
      <c r="I27" s="200"/>
    </row>
    <row r="28" spans="1:9" ht="12" customHeight="1" x14ac:dyDescent="0.2">
      <c r="A28" s="136"/>
      <c r="B28" s="27"/>
      <c r="C28" s="192" t="s">
        <v>699</v>
      </c>
      <c r="D28" s="186"/>
      <c r="E28" s="32"/>
      <c r="F28" s="275" t="s">
        <v>343</v>
      </c>
      <c r="G28" s="49">
        <v>1</v>
      </c>
      <c r="H28" s="47"/>
      <c r="I28" s="200"/>
    </row>
    <row r="29" spans="1:9" ht="12" customHeight="1" x14ac:dyDescent="0.2">
      <c r="A29" s="136"/>
      <c r="B29" s="198"/>
      <c r="C29" s="191"/>
      <c r="D29" s="190"/>
      <c r="E29" s="188"/>
      <c r="F29" s="195"/>
      <c r="G29" s="196"/>
      <c r="H29" s="197"/>
      <c r="I29" s="200"/>
    </row>
    <row r="30" spans="1:9" ht="12" customHeight="1" x14ac:dyDescent="0.2">
      <c r="A30" s="136"/>
      <c r="B30" s="198" t="s">
        <v>720</v>
      </c>
      <c r="C30" s="191" t="s">
        <v>266</v>
      </c>
      <c r="D30" s="190"/>
      <c r="E30" s="188"/>
      <c r="F30" s="195" t="s">
        <v>343</v>
      </c>
      <c r="G30" s="196">
        <v>1</v>
      </c>
      <c r="H30" s="197"/>
      <c r="I30" s="200"/>
    </row>
    <row r="31" spans="1:9" ht="12" customHeight="1" x14ac:dyDescent="0.2">
      <c r="A31" s="136"/>
      <c r="B31" s="198"/>
      <c r="C31" s="191" t="s">
        <v>721</v>
      </c>
      <c r="D31" s="190"/>
      <c r="E31" s="188"/>
      <c r="F31" s="195"/>
      <c r="G31" s="196"/>
      <c r="H31" s="197"/>
      <c r="I31" s="200"/>
    </row>
    <row r="32" spans="1:9" ht="12" customHeight="1" x14ac:dyDescent="0.2">
      <c r="A32" s="136"/>
      <c r="B32" s="198"/>
      <c r="C32" s="191" t="s">
        <v>722</v>
      </c>
      <c r="D32" s="190"/>
      <c r="E32" s="188"/>
      <c r="F32" s="195"/>
      <c r="G32" s="196"/>
      <c r="H32" s="197"/>
      <c r="I32" s="200"/>
    </row>
    <row r="33" spans="1:9" ht="12" customHeight="1" x14ac:dyDescent="0.2">
      <c r="A33" s="136"/>
      <c r="B33" s="198"/>
      <c r="C33" s="191"/>
      <c r="D33" s="190"/>
      <c r="E33" s="188"/>
      <c r="F33" s="195"/>
      <c r="G33" s="196"/>
      <c r="H33" s="197"/>
      <c r="I33" s="200"/>
    </row>
    <row r="34" spans="1:9" ht="12" customHeight="1" x14ac:dyDescent="0.2">
      <c r="A34" s="136"/>
      <c r="B34" s="198"/>
      <c r="C34" s="191"/>
      <c r="D34" s="190"/>
      <c r="E34" s="188"/>
      <c r="F34" s="195"/>
      <c r="G34" s="196"/>
      <c r="H34" s="197"/>
      <c r="I34" s="200"/>
    </row>
    <row r="35" spans="1:9" ht="12" customHeight="1" x14ac:dyDescent="0.2">
      <c r="A35" s="136"/>
      <c r="B35" s="198"/>
      <c r="C35" s="191"/>
      <c r="D35" s="190"/>
      <c r="E35" s="188"/>
      <c r="F35" s="195"/>
      <c r="G35" s="196"/>
      <c r="H35" s="197"/>
      <c r="I35" s="200"/>
    </row>
    <row r="36" spans="1:9" ht="12" customHeight="1" x14ac:dyDescent="0.2">
      <c r="A36" s="136"/>
      <c r="B36" s="198"/>
      <c r="C36" s="191"/>
      <c r="D36" s="190"/>
      <c r="E36" s="188"/>
      <c r="F36" s="195"/>
      <c r="G36" s="196"/>
      <c r="H36" s="197"/>
      <c r="I36" s="200"/>
    </row>
    <row r="37" spans="1:9" ht="12" customHeight="1" x14ac:dyDescent="0.2">
      <c r="A37" s="136"/>
      <c r="B37" s="198"/>
      <c r="C37" s="191"/>
      <c r="D37" s="190"/>
      <c r="E37" s="188"/>
      <c r="F37" s="195"/>
      <c r="G37" s="196"/>
      <c r="H37" s="197"/>
      <c r="I37" s="200"/>
    </row>
    <row r="38" spans="1:9" ht="12" customHeight="1" x14ac:dyDescent="0.2">
      <c r="A38" s="136"/>
      <c r="B38" s="198"/>
      <c r="C38" s="191"/>
      <c r="D38" s="190"/>
      <c r="E38" s="188"/>
      <c r="F38" s="195"/>
      <c r="G38" s="196"/>
      <c r="H38" s="197"/>
      <c r="I38" s="200"/>
    </row>
    <row r="39" spans="1:9" ht="12" customHeight="1" x14ac:dyDescent="0.2">
      <c r="A39" s="136"/>
      <c r="B39" s="198"/>
      <c r="C39" s="191"/>
      <c r="D39" s="190"/>
      <c r="E39" s="188"/>
      <c r="F39" s="195"/>
      <c r="G39" s="196"/>
      <c r="H39" s="197"/>
      <c r="I39" s="200"/>
    </row>
    <row r="40" spans="1:9" ht="12" customHeight="1" x14ac:dyDescent="0.2">
      <c r="A40" s="136"/>
      <c r="B40" s="198"/>
      <c r="C40" s="191"/>
      <c r="D40" s="190"/>
      <c r="E40" s="188"/>
      <c r="F40" s="195"/>
      <c r="G40" s="196"/>
      <c r="H40" s="197"/>
      <c r="I40" s="200"/>
    </row>
    <row r="41" spans="1:9" ht="12" customHeight="1" x14ac:dyDescent="0.2">
      <c r="A41" s="136"/>
      <c r="B41" s="198"/>
      <c r="C41" s="191"/>
      <c r="D41" s="190"/>
      <c r="E41" s="188"/>
      <c r="F41" s="195"/>
      <c r="G41" s="196"/>
      <c r="H41" s="197"/>
      <c r="I41" s="200"/>
    </row>
    <row r="42" spans="1:9" ht="12" customHeight="1" x14ac:dyDescent="0.2">
      <c r="A42" s="136"/>
      <c r="B42" s="198"/>
      <c r="C42" s="191"/>
      <c r="D42" s="190"/>
      <c r="E42" s="188"/>
      <c r="F42" s="195"/>
      <c r="G42" s="196"/>
      <c r="H42" s="197"/>
      <c r="I42" s="200"/>
    </row>
    <row r="43" spans="1:9" ht="12" customHeight="1" x14ac:dyDescent="0.2">
      <c r="A43" s="136"/>
      <c r="B43" s="198"/>
      <c r="C43" s="191"/>
      <c r="D43" s="190"/>
      <c r="E43" s="188"/>
      <c r="F43" s="195"/>
      <c r="G43" s="196"/>
      <c r="H43" s="197"/>
      <c r="I43" s="200"/>
    </row>
    <row r="44" spans="1:9" ht="12" customHeight="1" x14ac:dyDescent="0.2">
      <c r="A44" s="136"/>
      <c r="B44" s="198"/>
      <c r="C44" s="191"/>
      <c r="D44" s="190"/>
      <c r="E44" s="188"/>
      <c r="F44" s="195"/>
      <c r="G44" s="196"/>
      <c r="H44" s="197"/>
      <c r="I44" s="200"/>
    </row>
    <row r="45" spans="1:9" ht="12" customHeight="1" x14ac:dyDescent="0.2">
      <c r="A45" s="136"/>
      <c r="B45" s="198"/>
      <c r="C45" s="191"/>
      <c r="D45" s="190"/>
      <c r="E45" s="188"/>
      <c r="F45" s="195"/>
      <c r="G45" s="196"/>
      <c r="H45" s="197"/>
      <c r="I45" s="200"/>
    </row>
    <row r="46" spans="1:9" ht="12" customHeight="1" x14ac:dyDescent="0.2">
      <c r="A46" s="136"/>
      <c r="B46" s="194"/>
      <c r="C46" s="191"/>
      <c r="D46" s="190"/>
      <c r="E46" s="188"/>
      <c r="F46" s="230"/>
      <c r="G46" s="196"/>
      <c r="H46" s="197"/>
      <c r="I46" s="200"/>
    </row>
    <row r="47" spans="1:9" ht="12" customHeight="1" x14ac:dyDescent="0.2">
      <c r="A47" s="136"/>
      <c r="B47" s="194"/>
      <c r="C47" s="191"/>
      <c r="D47" s="190"/>
      <c r="E47" s="188"/>
      <c r="F47" s="195"/>
      <c r="G47" s="196"/>
      <c r="H47" s="197"/>
      <c r="I47" s="200"/>
    </row>
    <row r="48" spans="1:9" ht="12" customHeight="1" x14ac:dyDescent="0.2">
      <c r="A48" s="136"/>
      <c r="B48" s="194"/>
      <c r="C48" s="189"/>
      <c r="D48" s="190"/>
      <c r="E48" s="188"/>
      <c r="F48" s="230"/>
      <c r="G48" s="196"/>
      <c r="H48" s="197"/>
      <c r="I48" s="200"/>
    </row>
    <row r="49" spans="1:9" ht="12" customHeight="1" x14ac:dyDescent="0.2">
      <c r="A49" s="136"/>
      <c r="B49" s="194"/>
      <c r="C49" s="189"/>
      <c r="D49" s="190"/>
      <c r="E49" s="188"/>
      <c r="F49" s="232"/>
      <c r="G49" s="233"/>
      <c r="H49" s="234"/>
      <c r="I49" s="200"/>
    </row>
    <row r="50" spans="1:9" ht="12" customHeight="1" x14ac:dyDescent="0.2">
      <c r="A50" s="136"/>
      <c r="B50" s="194"/>
      <c r="C50" s="190"/>
      <c r="D50" s="190"/>
      <c r="E50" s="188"/>
      <c r="F50" s="195"/>
      <c r="G50" s="196"/>
      <c r="H50" s="197"/>
      <c r="I50" s="200"/>
    </row>
    <row r="51" spans="1:9" ht="12" customHeight="1" x14ac:dyDescent="0.2">
      <c r="A51" s="136"/>
      <c r="B51" s="194"/>
      <c r="C51" s="189"/>
      <c r="D51" s="190"/>
      <c r="E51" s="188"/>
      <c r="F51" s="230"/>
      <c r="G51" s="196"/>
      <c r="H51" s="197"/>
      <c r="I51" s="200"/>
    </row>
    <row r="52" spans="1:9" ht="12" customHeight="1" x14ac:dyDescent="0.2">
      <c r="A52" s="136"/>
      <c r="B52" s="194"/>
      <c r="C52" s="189"/>
      <c r="D52" s="190"/>
      <c r="E52" s="188"/>
      <c r="F52" s="232"/>
      <c r="G52" s="233"/>
      <c r="H52" s="234"/>
      <c r="I52" s="200"/>
    </row>
    <row r="53" spans="1:9" ht="12" customHeight="1" x14ac:dyDescent="0.2">
      <c r="A53" s="136"/>
      <c r="B53" s="194"/>
      <c r="C53" s="189"/>
      <c r="D53" s="190"/>
      <c r="E53" s="188"/>
      <c r="F53" s="195"/>
      <c r="G53" s="196"/>
      <c r="H53" s="197"/>
      <c r="I53" s="200"/>
    </row>
    <row r="54" spans="1:9" ht="12" customHeight="1" x14ac:dyDescent="0.2">
      <c r="A54" s="136"/>
      <c r="B54" s="194"/>
      <c r="C54" s="189"/>
      <c r="D54" s="190"/>
      <c r="E54" s="188"/>
      <c r="F54" s="230"/>
      <c r="G54" s="196"/>
      <c r="H54" s="197"/>
      <c r="I54" s="200"/>
    </row>
    <row r="55" spans="1:9" ht="12" customHeight="1" x14ac:dyDescent="0.2">
      <c r="A55" s="136"/>
      <c r="B55" s="194"/>
      <c r="C55" s="189"/>
      <c r="D55" s="190"/>
      <c r="E55" s="188"/>
      <c r="F55" s="232"/>
      <c r="G55" s="233"/>
      <c r="H55" s="234"/>
      <c r="I55" s="200"/>
    </row>
    <row r="56" spans="1:9" ht="12" customHeight="1" x14ac:dyDescent="0.2">
      <c r="A56" s="136"/>
      <c r="B56" s="194"/>
      <c r="C56" s="189"/>
      <c r="D56" s="190"/>
      <c r="E56" s="188"/>
      <c r="F56" s="195"/>
      <c r="G56" s="196"/>
      <c r="H56" s="197"/>
      <c r="I56" s="200"/>
    </row>
    <row r="57" spans="1:9" ht="12" customHeight="1" x14ac:dyDescent="0.2">
      <c r="A57" s="136"/>
      <c r="B57" s="194"/>
      <c r="C57" s="189"/>
      <c r="D57" s="187"/>
      <c r="E57" s="188"/>
      <c r="F57" s="230"/>
      <c r="G57" s="196"/>
      <c r="H57" s="197"/>
      <c r="I57" s="200"/>
    </row>
    <row r="58" spans="1:9" ht="12" customHeight="1" x14ac:dyDescent="0.2">
      <c r="A58" s="136"/>
      <c r="B58" s="27"/>
      <c r="C58" s="186"/>
      <c r="D58" s="186"/>
      <c r="E58" s="32"/>
      <c r="F58" s="31"/>
      <c r="G58" s="49"/>
      <c r="H58" s="47"/>
      <c r="I58" s="200"/>
    </row>
    <row r="59" spans="1:9" ht="12" customHeight="1" x14ac:dyDescent="0.2">
      <c r="A59" s="136"/>
      <c r="B59" s="27"/>
      <c r="C59" s="186"/>
      <c r="D59" s="32"/>
      <c r="E59" s="4"/>
      <c r="F59" s="31"/>
      <c r="G59" s="49"/>
      <c r="H59" s="47"/>
      <c r="I59" s="200"/>
    </row>
    <row r="60" spans="1:9" ht="12" customHeight="1" x14ac:dyDescent="0.2">
      <c r="A60" s="136"/>
      <c r="B60" s="27"/>
      <c r="C60" s="4"/>
      <c r="D60" s="4"/>
      <c r="E60" s="4"/>
      <c r="F60" s="28"/>
      <c r="G60" s="49"/>
      <c r="H60" s="47"/>
      <c r="I60" s="200"/>
    </row>
    <row r="61" spans="1:9" ht="12" customHeight="1" x14ac:dyDescent="0.2">
      <c r="A61" s="136"/>
      <c r="B61" s="27"/>
      <c r="C61" s="4"/>
      <c r="D61" s="4"/>
      <c r="E61" s="4"/>
      <c r="F61" s="28"/>
      <c r="G61" s="49"/>
      <c r="H61" s="47"/>
      <c r="I61" s="200"/>
    </row>
    <row r="62" spans="1:9" ht="12" customHeight="1" x14ac:dyDescent="0.2">
      <c r="A62" s="137"/>
      <c r="B62" s="34"/>
      <c r="C62" s="34"/>
      <c r="D62" s="34"/>
      <c r="E62" s="34"/>
      <c r="F62" s="35"/>
      <c r="G62" s="51"/>
      <c r="H62" s="51"/>
      <c r="I62" s="205"/>
    </row>
    <row r="63" spans="1:9" ht="12" customHeight="1" x14ac:dyDescent="0.2">
      <c r="A63" s="136"/>
      <c r="B63" s="16" t="s">
        <v>413</v>
      </c>
      <c r="C63" s="4"/>
      <c r="D63" s="4"/>
      <c r="E63" s="4"/>
      <c r="F63" s="5"/>
      <c r="G63" s="52"/>
      <c r="H63" s="52"/>
      <c r="I63" s="184"/>
    </row>
    <row r="64" spans="1:9" ht="12" customHeight="1" x14ac:dyDescent="0.2">
      <c r="A64" s="138"/>
      <c r="B64" s="38"/>
      <c r="C64" s="38"/>
      <c r="D64" s="38"/>
      <c r="E64" s="38"/>
      <c r="F64" s="39"/>
      <c r="G64" s="53"/>
      <c r="H64" s="53"/>
      <c r="I64" s="208"/>
    </row>
    <row r="65" spans="1:9" ht="12" customHeight="1" x14ac:dyDescent="0.2">
      <c r="A65" s="139"/>
      <c r="B65" s="115"/>
      <c r="C65" s="115"/>
      <c r="D65" s="115"/>
      <c r="E65" s="115"/>
      <c r="F65" s="116"/>
      <c r="G65" s="117"/>
      <c r="H65" s="117"/>
      <c r="I65" s="226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65" max="65535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7"/>
  <sheetViews>
    <sheetView view="pageBreakPreview" topLeftCell="A25" zoomScale="85" zoomScaleNormal="100" zoomScaleSheetLayoutView="85" workbookViewId="0">
      <selection activeCell="H14" sqref="H14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customWidth="1"/>
  </cols>
  <sheetData>
    <row r="1" spans="1:9" ht="12" customHeight="1" x14ac:dyDescent="0.2">
      <c r="A1" s="2"/>
      <c r="B1" s="2"/>
      <c r="C1" s="2"/>
      <c r="D1" s="2"/>
      <c r="E1" s="2"/>
      <c r="F1" s="1"/>
      <c r="G1" s="164"/>
      <c r="H1" s="44"/>
      <c r="I1" s="45" t="s">
        <v>327</v>
      </c>
    </row>
    <row r="2" spans="1:9" ht="12" customHeight="1" x14ac:dyDescent="0.2">
      <c r="A2" s="2"/>
      <c r="B2" s="2"/>
      <c r="C2" s="2"/>
      <c r="D2" s="2"/>
      <c r="E2" s="2"/>
      <c r="F2" s="1"/>
      <c r="G2" s="164"/>
      <c r="H2" s="44"/>
      <c r="I2" s="46"/>
    </row>
    <row r="3" spans="1:9" ht="12" customHeight="1" x14ac:dyDescent="0.2">
      <c r="A3" s="10" t="s">
        <v>302</v>
      </c>
      <c r="B3" s="10"/>
      <c r="C3" s="11"/>
      <c r="D3" s="11"/>
      <c r="E3" s="11"/>
      <c r="F3" s="12"/>
      <c r="G3" s="156"/>
      <c r="H3" s="13"/>
      <c r="I3" s="14"/>
    </row>
    <row r="4" spans="1:9" ht="12" customHeight="1" x14ac:dyDescent="0.2">
      <c r="A4" s="15" t="s">
        <v>303</v>
      </c>
      <c r="B4" s="15" t="s">
        <v>304</v>
      </c>
      <c r="C4" s="16"/>
      <c r="D4" s="16"/>
      <c r="E4" s="16" t="s">
        <v>305</v>
      </c>
      <c r="F4" s="17" t="s">
        <v>306</v>
      </c>
      <c r="G4" s="157" t="s">
        <v>307</v>
      </c>
      <c r="H4" s="18" t="s">
        <v>308</v>
      </c>
      <c r="I4" s="19" t="s">
        <v>309</v>
      </c>
    </row>
    <row r="5" spans="1:9" ht="12" customHeight="1" x14ac:dyDescent="0.2">
      <c r="A5" s="20" t="s">
        <v>310</v>
      </c>
      <c r="B5" s="20" t="s">
        <v>311</v>
      </c>
      <c r="C5" s="21"/>
      <c r="D5" s="21"/>
      <c r="E5" s="21"/>
      <c r="F5" s="22"/>
      <c r="G5" s="158" t="s">
        <v>312</v>
      </c>
      <c r="H5" s="24"/>
      <c r="I5" s="25"/>
    </row>
    <row r="6" spans="1:9" ht="12" customHeight="1" x14ac:dyDescent="0.2">
      <c r="A6" s="27"/>
      <c r="B6" s="27"/>
      <c r="C6" s="4"/>
      <c r="D6" s="4"/>
      <c r="E6" s="4"/>
      <c r="F6" s="28"/>
      <c r="G6" s="165"/>
      <c r="H6" s="47"/>
      <c r="I6" s="200" t="str">
        <f t="shared" ref="I6:I20" si="0">IF(OR(AND(G6="Prov",H6="Sum"),(H6="PC Sum")),". . . . . . . . .00",IF(ISERR(G6*H6),"",IF(G6*H6=0,"",ROUND(G6*H6,2))))</f>
        <v/>
      </c>
    </row>
    <row r="7" spans="1:9" ht="12" customHeight="1" x14ac:dyDescent="0.2">
      <c r="A7" s="27" t="s">
        <v>313</v>
      </c>
      <c r="B7" s="15" t="s">
        <v>328</v>
      </c>
      <c r="C7" s="30" t="s">
        <v>329</v>
      </c>
      <c r="D7" s="30"/>
      <c r="E7" s="4"/>
      <c r="F7" s="28"/>
      <c r="G7" s="165"/>
      <c r="H7" s="47"/>
      <c r="I7" s="200" t="str">
        <f t="shared" si="0"/>
        <v/>
      </c>
    </row>
    <row r="8" spans="1:9" ht="12" customHeight="1" x14ac:dyDescent="0.2">
      <c r="A8" s="27" t="s">
        <v>330</v>
      </c>
      <c r="B8" s="27"/>
      <c r="C8" s="4"/>
      <c r="D8" s="4"/>
      <c r="E8" s="4"/>
      <c r="F8" s="28"/>
      <c r="G8" s="165"/>
      <c r="H8" s="47"/>
      <c r="I8" s="200" t="str">
        <f t="shared" si="0"/>
        <v/>
      </c>
    </row>
    <row r="9" spans="1:9" ht="12" customHeight="1" x14ac:dyDescent="0.2">
      <c r="A9" s="27"/>
      <c r="B9" s="27"/>
      <c r="C9" s="4"/>
      <c r="D9" s="4"/>
      <c r="E9" s="4"/>
      <c r="F9" s="28"/>
      <c r="G9" s="165"/>
      <c r="H9" s="47"/>
      <c r="I9" s="200" t="str">
        <f t="shared" si="0"/>
        <v/>
      </c>
    </row>
    <row r="10" spans="1:9" ht="12" customHeight="1" x14ac:dyDescent="0.2">
      <c r="A10" s="27"/>
      <c r="B10" s="27"/>
      <c r="C10" s="4"/>
      <c r="D10" s="4"/>
      <c r="E10" s="4"/>
      <c r="F10" s="28"/>
      <c r="G10" s="165"/>
      <c r="H10" s="47"/>
      <c r="I10" s="200" t="str">
        <f t="shared" si="0"/>
        <v/>
      </c>
    </row>
    <row r="11" spans="1:9" ht="12" customHeight="1" x14ac:dyDescent="0.2">
      <c r="A11" s="27" t="s">
        <v>331</v>
      </c>
      <c r="B11" s="15" t="s">
        <v>332</v>
      </c>
      <c r="C11" s="16" t="s">
        <v>333</v>
      </c>
      <c r="D11" s="4"/>
      <c r="E11" s="4"/>
      <c r="F11" s="28"/>
      <c r="G11" s="165"/>
      <c r="H11" s="47"/>
      <c r="I11" s="200" t="str">
        <f t="shared" si="0"/>
        <v/>
      </c>
    </row>
    <row r="12" spans="1:9" ht="12" customHeight="1" x14ac:dyDescent="0.2">
      <c r="A12" s="27" t="s">
        <v>334</v>
      </c>
      <c r="B12" s="27"/>
      <c r="C12" s="4"/>
      <c r="D12" s="4"/>
      <c r="E12" s="4"/>
      <c r="F12" s="28"/>
      <c r="G12" s="165"/>
      <c r="H12" s="47"/>
      <c r="I12" s="200" t="str">
        <f t="shared" si="0"/>
        <v/>
      </c>
    </row>
    <row r="13" spans="1:9" ht="12" customHeight="1" x14ac:dyDescent="0.2">
      <c r="A13" s="27"/>
      <c r="B13" s="27"/>
      <c r="C13" s="4" t="s">
        <v>40</v>
      </c>
      <c r="D13" s="80" t="s">
        <v>525</v>
      </c>
      <c r="E13" s="4"/>
      <c r="G13" s="166"/>
      <c r="H13" s="47"/>
      <c r="I13" s="184" t="str">
        <f t="shared" si="0"/>
        <v/>
      </c>
    </row>
    <row r="14" spans="1:9" ht="12" customHeight="1" x14ac:dyDescent="0.2">
      <c r="A14" s="27"/>
      <c r="B14" s="27"/>
      <c r="C14" s="4"/>
      <c r="D14" s="80" t="s">
        <v>526</v>
      </c>
      <c r="E14" s="4"/>
      <c r="F14" s="28" t="s">
        <v>335</v>
      </c>
      <c r="G14" s="166">
        <v>7500</v>
      </c>
      <c r="H14" s="47"/>
      <c r="I14" s="184"/>
    </row>
    <row r="15" spans="1:9" ht="12" customHeight="1" x14ac:dyDescent="0.2">
      <c r="A15" s="27"/>
      <c r="B15" s="27"/>
      <c r="C15" s="4"/>
      <c r="D15" s="4"/>
      <c r="E15" s="4"/>
      <c r="F15" s="28"/>
      <c r="G15" s="166"/>
      <c r="H15" s="47"/>
      <c r="I15" s="184"/>
    </row>
    <row r="16" spans="1:9" ht="12" customHeight="1" x14ac:dyDescent="0.2">
      <c r="A16" s="27"/>
      <c r="B16" s="27"/>
      <c r="C16" s="4"/>
      <c r="D16" s="4"/>
      <c r="E16" s="4"/>
      <c r="F16" s="28"/>
      <c r="G16" s="166"/>
      <c r="H16" s="47"/>
      <c r="I16" s="200"/>
    </row>
    <row r="17" spans="1:12" ht="12" customHeight="1" x14ac:dyDescent="0.2">
      <c r="A17" s="27" t="s">
        <v>337</v>
      </c>
      <c r="B17" s="15" t="s">
        <v>338</v>
      </c>
      <c r="C17" s="16" t="s">
        <v>339</v>
      </c>
      <c r="D17" s="4"/>
      <c r="E17" s="4"/>
      <c r="F17" s="28"/>
      <c r="G17" s="166"/>
      <c r="H17" s="47"/>
      <c r="I17" s="200"/>
    </row>
    <row r="18" spans="1:12" ht="12" customHeight="1" x14ac:dyDescent="0.2">
      <c r="A18" s="27"/>
      <c r="B18" s="15"/>
      <c r="C18" s="16" t="s">
        <v>340</v>
      </c>
      <c r="D18" s="4"/>
      <c r="E18" s="4"/>
      <c r="F18" s="28"/>
      <c r="G18" s="166"/>
      <c r="H18" s="47"/>
      <c r="I18" s="200"/>
    </row>
    <row r="19" spans="1:12" ht="12" customHeight="1" x14ac:dyDescent="0.2">
      <c r="A19" s="27"/>
      <c r="B19" s="27"/>
      <c r="C19" s="4"/>
      <c r="D19" s="4"/>
      <c r="E19" s="4"/>
      <c r="F19" s="28"/>
      <c r="G19" s="166"/>
      <c r="H19" s="47"/>
      <c r="I19" s="200"/>
    </row>
    <row r="20" spans="1:12" ht="12" customHeight="1" x14ac:dyDescent="0.2">
      <c r="A20" s="27"/>
      <c r="B20" s="27"/>
      <c r="C20" s="4" t="s">
        <v>40</v>
      </c>
      <c r="D20" s="32" t="s">
        <v>341</v>
      </c>
      <c r="E20" s="4"/>
      <c r="F20" s="28"/>
      <c r="G20" s="166"/>
      <c r="H20" s="47"/>
      <c r="I20" s="184"/>
    </row>
    <row r="21" spans="1:12" ht="12" customHeight="1" x14ac:dyDescent="0.2">
      <c r="A21" s="27"/>
      <c r="B21" s="27"/>
      <c r="C21" s="4"/>
      <c r="D21" s="4" t="s">
        <v>342</v>
      </c>
      <c r="E21" s="4"/>
      <c r="F21" s="28" t="s">
        <v>343</v>
      </c>
      <c r="G21" s="166">
        <v>5</v>
      </c>
      <c r="H21" s="47"/>
      <c r="I21" s="184"/>
    </row>
    <row r="22" spans="1:12" ht="12" customHeight="1" x14ac:dyDescent="0.2">
      <c r="A22" s="27"/>
      <c r="B22" s="27"/>
      <c r="C22" s="4"/>
      <c r="D22" s="4"/>
      <c r="E22" s="4"/>
      <c r="F22" s="28"/>
      <c r="G22" s="166"/>
      <c r="H22" s="47"/>
      <c r="I22" s="200"/>
    </row>
    <row r="23" spans="1:12" ht="12" customHeight="1" x14ac:dyDescent="0.2">
      <c r="A23" s="27"/>
      <c r="B23" s="27"/>
      <c r="C23" s="4"/>
      <c r="D23" s="4"/>
      <c r="E23" s="4"/>
      <c r="F23" s="28"/>
      <c r="G23" s="166"/>
      <c r="H23" s="47"/>
      <c r="I23" s="200"/>
    </row>
    <row r="24" spans="1:12" ht="12" customHeight="1" x14ac:dyDescent="0.2">
      <c r="A24" s="27" t="s">
        <v>345</v>
      </c>
      <c r="B24" s="15" t="s">
        <v>346</v>
      </c>
      <c r="C24" s="16" t="s">
        <v>347</v>
      </c>
      <c r="D24" s="4"/>
      <c r="E24" s="4"/>
      <c r="F24" s="28"/>
      <c r="G24" s="166"/>
      <c r="H24" s="47"/>
      <c r="I24" s="200"/>
    </row>
    <row r="25" spans="1:12" ht="12" customHeight="1" x14ac:dyDescent="0.2">
      <c r="A25" s="27"/>
      <c r="B25" s="15"/>
      <c r="C25" s="16" t="s">
        <v>348</v>
      </c>
      <c r="D25" s="4"/>
      <c r="E25" s="4"/>
      <c r="F25" s="28"/>
      <c r="G25" s="166"/>
      <c r="H25" s="47"/>
      <c r="I25" s="200"/>
    </row>
    <row r="26" spans="1:12" ht="12" customHeight="1" x14ac:dyDescent="0.2">
      <c r="A26" s="27"/>
      <c r="B26" s="27"/>
      <c r="C26" s="4"/>
      <c r="D26" s="4"/>
      <c r="E26" s="4"/>
      <c r="F26" s="28"/>
      <c r="G26" s="166"/>
      <c r="H26" s="47"/>
      <c r="I26" s="200"/>
    </row>
    <row r="27" spans="1:12" ht="12" customHeight="1" x14ac:dyDescent="0.2">
      <c r="A27" s="27"/>
      <c r="B27" s="27"/>
      <c r="C27" s="4" t="s">
        <v>40</v>
      </c>
      <c r="D27" s="4" t="s">
        <v>349</v>
      </c>
      <c r="E27" s="4"/>
      <c r="F27" s="28" t="s">
        <v>335</v>
      </c>
      <c r="G27" s="166">
        <v>1000</v>
      </c>
      <c r="H27" s="47"/>
      <c r="I27" s="200"/>
    </row>
    <row r="28" spans="1:12" ht="12" customHeight="1" x14ac:dyDescent="0.2">
      <c r="A28" s="27"/>
      <c r="B28" s="27"/>
      <c r="C28" s="4"/>
      <c r="D28" s="4"/>
      <c r="E28" s="4"/>
      <c r="F28" s="28"/>
      <c r="G28" s="166"/>
      <c r="H28" s="47"/>
      <c r="I28" s="184"/>
    </row>
    <row r="29" spans="1:12" ht="12" customHeight="1" x14ac:dyDescent="0.2">
      <c r="A29" s="27" t="s">
        <v>70</v>
      </c>
      <c r="B29" s="15" t="s">
        <v>71</v>
      </c>
      <c r="C29" s="16" t="s">
        <v>72</v>
      </c>
      <c r="D29" s="4"/>
      <c r="E29" s="4"/>
      <c r="F29" s="28"/>
      <c r="G29" s="166"/>
      <c r="H29" s="47"/>
      <c r="I29" s="200"/>
    </row>
    <row r="30" spans="1:12" ht="12" customHeight="1" x14ac:dyDescent="0.2">
      <c r="A30" s="27"/>
      <c r="B30" s="15"/>
      <c r="C30" s="16" t="s">
        <v>151</v>
      </c>
      <c r="D30" s="4"/>
      <c r="E30" s="4"/>
      <c r="F30" s="28" t="s">
        <v>73</v>
      </c>
      <c r="G30" s="166">
        <v>300</v>
      </c>
      <c r="H30" s="47"/>
      <c r="I30" s="200"/>
      <c r="L30" s="163">
        <f>G14*0.04</f>
        <v>300</v>
      </c>
    </row>
    <row r="31" spans="1:12" ht="12" customHeight="1" x14ac:dyDescent="0.2">
      <c r="A31" s="27"/>
      <c r="B31" s="27"/>
      <c r="C31" s="4"/>
      <c r="D31" s="4"/>
      <c r="E31" s="4"/>
      <c r="F31" s="28"/>
      <c r="G31" s="166"/>
      <c r="H31" s="47"/>
      <c r="I31" s="200"/>
    </row>
    <row r="32" spans="1:12" ht="12" customHeight="1" x14ac:dyDescent="0.2">
      <c r="A32" s="27"/>
      <c r="B32" s="15"/>
      <c r="C32" s="16"/>
      <c r="D32" s="4"/>
      <c r="E32" s="4"/>
      <c r="F32" s="28"/>
      <c r="G32" s="166"/>
      <c r="H32" s="47"/>
      <c r="I32" s="184"/>
    </row>
    <row r="33" spans="1:9" ht="12" customHeight="1" x14ac:dyDescent="0.2">
      <c r="A33" s="27"/>
      <c r="B33" s="15"/>
      <c r="C33" s="16"/>
      <c r="D33" s="4"/>
      <c r="E33" s="4"/>
      <c r="F33" s="28"/>
      <c r="G33" s="166"/>
      <c r="H33" s="47"/>
      <c r="I33" s="200"/>
    </row>
    <row r="34" spans="1:9" ht="12" customHeight="1" x14ac:dyDescent="0.2">
      <c r="A34" s="27"/>
      <c r="B34" s="15"/>
      <c r="C34" s="16"/>
      <c r="D34" s="4"/>
      <c r="E34" s="4"/>
      <c r="F34" s="28"/>
      <c r="G34" s="166"/>
      <c r="H34" s="47"/>
      <c r="I34" s="200"/>
    </row>
    <row r="35" spans="1:9" ht="12" customHeight="1" x14ac:dyDescent="0.2">
      <c r="A35" s="27"/>
      <c r="B35" s="15"/>
      <c r="C35" s="16"/>
      <c r="D35" s="4"/>
      <c r="E35" s="4"/>
      <c r="F35" s="28"/>
      <c r="G35" s="166"/>
      <c r="H35" s="47"/>
      <c r="I35" s="200"/>
    </row>
    <row r="36" spans="1:9" ht="12" customHeight="1" x14ac:dyDescent="0.2">
      <c r="A36" s="27"/>
      <c r="B36" s="15"/>
      <c r="C36" s="16"/>
      <c r="D36" s="4"/>
      <c r="E36" s="4"/>
      <c r="F36" s="28"/>
      <c r="G36" s="166"/>
      <c r="H36" s="47"/>
      <c r="I36" s="200"/>
    </row>
    <row r="37" spans="1:9" ht="12" customHeight="1" x14ac:dyDescent="0.2">
      <c r="A37" s="27"/>
      <c r="B37" s="27"/>
      <c r="C37" s="4"/>
      <c r="D37" s="4"/>
      <c r="E37" s="4"/>
      <c r="F37" s="28"/>
      <c r="G37" s="166"/>
      <c r="H37" s="47"/>
      <c r="I37" s="200"/>
    </row>
    <row r="38" spans="1:9" ht="12" customHeight="1" x14ac:dyDescent="0.2">
      <c r="A38" s="27"/>
      <c r="B38" s="27"/>
      <c r="C38" s="4"/>
      <c r="D38" s="4"/>
      <c r="E38" s="4"/>
      <c r="F38" s="28"/>
      <c r="G38" s="166"/>
      <c r="H38" s="47"/>
      <c r="I38" s="184"/>
    </row>
    <row r="39" spans="1:9" ht="12" customHeight="1" x14ac:dyDescent="0.2">
      <c r="A39" s="27"/>
      <c r="B39" s="27"/>
      <c r="C39" s="4"/>
      <c r="D39" s="4"/>
      <c r="E39" s="4"/>
      <c r="F39" s="28"/>
      <c r="G39" s="166"/>
      <c r="H39" s="47"/>
      <c r="I39" s="184"/>
    </row>
    <row r="40" spans="1:9" ht="12" customHeight="1" x14ac:dyDescent="0.2">
      <c r="A40" s="27"/>
      <c r="B40" s="27"/>
      <c r="C40" s="4"/>
      <c r="D40" s="4"/>
      <c r="E40" s="4"/>
      <c r="F40" s="28"/>
      <c r="G40" s="166"/>
      <c r="H40" s="47"/>
      <c r="I40" s="200"/>
    </row>
    <row r="41" spans="1:9" ht="12" customHeight="1" x14ac:dyDescent="0.2">
      <c r="A41" s="27"/>
      <c r="B41" s="27"/>
      <c r="C41" s="4"/>
      <c r="D41" s="4"/>
      <c r="E41" s="4"/>
      <c r="F41" s="28"/>
      <c r="G41" s="166"/>
      <c r="H41" s="47"/>
      <c r="I41" s="200"/>
    </row>
    <row r="42" spans="1:9" ht="12" customHeight="1" x14ac:dyDescent="0.2">
      <c r="A42" s="27"/>
      <c r="B42" s="27"/>
      <c r="C42" s="4"/>
      <c r="D42" s="4"/>
      <c r="E42" s="4"/>
      <c r="F42" s="28"/>
      <c r="G42" s="166"/>
      <c r="H42" s="47"/>
      <c r="I42" s="200"/>
    </row>
    <row r="43" spans="1:9" ht="12" customHeight="1" x14ac:dyDescent="0.2">
      <c r="A43" s="27"/>
      <c r="B43" s="27"/>
      <c r="C43" s="4"/>
      <c r="D43" s="4"/>
      <c r="E43" s="4"/>
      <c r="F43" s="28"/>
      <c r="G43" s="166"/>
      <c r="H43" s="47"/>
      <c r="I43" s="200"/>
    </row>
    <row r="44" spans="1:9" ht="12" customHeight="1" x14ac:dyDescent="0.2">
      <c r="A44" s="27"/>
      <c r="B44" s="27"/>
      <c r="C44" s="4"/>
      <c r="D44" s="4"/>
      <c r="E44" s="4"/>
      <c r="F44" s="28"/>
      <c r="G44" s="166"/>
      <c r="H44" s="47"/>
      <c r="I44" s="200"/>
    </row>
    <row r="45" spans="1:9" ht="12" customHeight="1" x14ac:dyDescent="0.2">
      <c r="A45" s="27"/>
      <c r="B45" s="27"/>
      <c r="C45" s="4"/>
      <c r="D45" s="4"/>
      <c r="E45" s="4"/>
      <c r="F45" s="28"/>
      <c r="G45" s="166"/>
      <c r="H45" s="47"/>
      <c r="I45" s="200"/>
    </row>
    <row r="46" spans="1:9" ht="12" customHeight="1" x14ac:dyDescent="0.2">
      <c r="A46" s="27"/>
      <c r="B46" s="27"/>
      <c r="C46" s="4"/>
      <c r="D46" s="4"/>
      <c r="E46" s="4"/>
      <c r="F46" s="28"/>
      <c r="G46" s="166"/>
      <c r="H46" s="47"/>
      <c r="I46" s="200"/>
    </row>
    <row r="47" spans="1:9" ht="12" customHeight="1" x14ac:dyDescent="0.2">
      <c r="A47" s="27"/>
      <c r="B47" s="27"/>
      <c r="C47" s="4"/>
      <c r="D47" s="4"/>
      <c r="E47" s="4"/>
      <c r="F47" s="28"/>
      <c r="G47" s="166"/>
      <c r="H47" s="47"/>
      <c r="I47" s="200"/>
    </row>
    <row r="48" spans="1:9" ht="12" customHeight="1" x14ac:dyDescent="0.2">
      <c r="A48" s="27"/>
      <c r="B48" s="27"/>
      <c r="C48" s="4"/>
      <c r="D48" s="4"/>
      <c r="E48" s="4"/>
      <c r="F48" s="28"/>
      <c r="G48" s="166"/>
      <c r="H48" s="47"/>
      <c r="I48" s="200"/>
    </row>
    <row r="49" spans="1:9" ht="12" customHeight="1" x14ac:dyDescent="0.2">
      <c r="A49" s="27"/>
      <c r="B49" s="27"/>
      <c r="C49" s="4"/>
      <c r="D49" s="4"/>
      <c r="E49" s="4"/>
      <c r="F49" s="28"/>
      <c r="G49" s="166"/>
      <c r="H49" s="47"/>
      <c r="I49" s="200"/>
    </row>
    <row r="50" spans="1:9" ht="12" customHeight="1" x14ac:dyDescent="0.2">
      <c r="A50" s="27"/>
      <c r="B50" s="27"/>
      <c r="C50" s="4"/>
      <c r="D50" s="4"/>
      <c r="E50" s="4"/>
      <c r="F50" s="28"/>
      <c r="G50" s="166"/>
      <c r="H50" s="47"/>
      <c r="I50" s="200"/>
    </row>
    <row r="51" spans="1:9" ht="12" customHeight="1" x14ac:dyDescent="0.2">
      <c r="A51" s="27"/>
      <c r="B51" s="27"/>
      <c r="C51" s="4"/>
      <c r="D51" s="4"/>
      <c r="E51" s="4"/>
      <c r="F51" s="28"/>
      <c r="G51" s="166"/>
      <c r="H51" s="47"/>
      <c r="I51" s="184"/>
    </row>
    <row r="52" spans="1:9" ht="12" customHeight="1" x14ac:dyDescent="0.2">
      <c r="A52" s="27"/>
      <c r="B52" s="27"/>
      <c r="C52" s="4"/>
      <c r="D52" s="4"/>
      <c r="E52" s="4"/>
      <c r="F52" s="28"/>
      <c r="G52" s="166"/>
      <c r="H52" s="47"/>
      <c r="I52" s="200"/>
    </row>
    <row r="53" spans="1:9" ht="12" customHeight="1" x14ac:dyDescent="0.2">
      <c r="A53" s="27"/>
      <c r="B53" s="27"/>
      <c r="C53" s="4"/>
      <c r="D53" s="4"/>
      <c r="E53" s="4"/>
      <c r="F53" s="28"/>
      <c r="G53" s="166"/>
      <c r="H53" s="47"/>
      <c r="I53" s="200"/>
    </row>
    <row r="54" spans="1:9" ht="12" customHeight="1" x14ac:dyDescent="0.2">
      <c r="A54" s="27"/>
      <c r="B54" s="27"/>
      <c r="C54" s="4"/>
      <c r="D54" s="4"/>
      <c r="E54" s="4"/>
      <c r="F54" s="28"/>
      <c r="G54" s="166"/>
      <c r="H54" s="47"/>
      <c r="I54" s="184"/>
    </row>
    <row r="55" spans="1:9" ht="12" customHeight="1" x14ac:dyDescent="0.2">
      <c r="A55" s="27"/>
      <c r="B55" s="27"/>
      <c r="C55" s="4"/>
      <c r="D55" s="4"/>
      <c r="E55" s="4"/>
      <c r="F55" s="28"/>
      <c r="G55" s="166"/>
      <c r="H55" s="47"/>
      <c r="I55" s="184"/>
    </row>
    <row r="56" spans="1:9" ht="12" customHeight="1" x14ac:dyDescent="0.2">
      <c r="A56" s="27"/>
      <c r="B56" s="27"/>
      <c r="C56" s="4"/>
      <c r="D56" s="4"/>
      <c r="E56" s="4"/>
      <c r="F56" s="28"/>
      <c r="G56" s="166"/>
      <c r="H56" s="47"/>
      <c r="I56" s="184"/>
    </row>
    <row r="57" spans="1:9" ht="12" customHeight="1" x14ac:dyDescent="0.2">
      <c r="A57" s="27"/>
      <c r="B57" s="4"/>
      <c r="C57" s="58"/>
      <c r="D57" s="4"/>
      <c r="E57" s="4"/>
      <c r="F57" s="258"/>
      <c r="G57" s="260"/>
      <c r="H57" s="47"/>
      <c r="I57" s="184"/>
    </row>
    <row r="58" spans="1:9" ht="12" customHeight="1" x14ac:dyDescent="0.2">
      <c r="A58" s="27"/>
      <c r="B58" s="4"/>
      <c r="C58" s="58"/>
      <c r="D58" s="4"/>
      <c r="E58" s="4"/>
      <c r="F58" s="258"/>
      <c r="G58" s="260"/>
      <c r="H58" s="47"/>
      <c r="I58" s="184"/>
    </row>
    <row r="59" spans="1:9" ht="12" customHeight="1" x14ac:dyDescent="0.2">
      <c r="A59" s="27"/>
      <c r="B59" s="4"/>
      <c r="C59" s="58"/>
      <c r="D59" s="4"/>
      <c r="E59" s="4"/>
      <c r="F59" s="258"/>
      <c r="G59" s="260"/>
      <c r="H59" s="47"/>
      <c r="I59" s="184"/>
    </row>
    <row r="60" spans="1:9" ht="12" customHeight="1" x14ac:dyDescent="0.2">
      <c r="A60" s="27"/>
      <c r="B60" s="4"/>
      <c r="C60" s="58"/>
      <c r="D60" s="4"/>
      <c r="E60" s="4"/>
      <c r="F60" s="258"/>
      <c r="G60" s="260"/>
      <c r="H60" s="47"/>
      <c r="I60" s="184"/>
    </row>
    <row r="61" spans="1:9" ht="12" customHeight="1" x14ac:dyDescent="0.2">
      <c r="A61" s="27"/>
      <c r="B61" s="4"/>
      <c r="C61" s="59"/>
      <c r="D61" s="4"/>
      <c r="E61" s="4"/>
      <c r="F61" s="259"/>
      <c r="G61" s="261"/>
      <c r="H61" s="262"/>
      <c r="I61" s="184"/>
    </row>
    <row r="62" spans="1:9" ht="12" customHeight="1" x14ac:dyDescent="0.2">
      <c r="A62" s="50"/>
      <c r="B62" s="34"/>
      <c r="C62" s="34"/>
      <c r="D62" s="34"/>
      <c r="E62" s="34"/>
      <c r="F62" s="35"/>
      <c r="G62" s="167"/>
      <c r="H62" s="51"/>
      <c r="I62" s="205"/>
    </row>
    <row r="63" spans="1:9" ht="12" customHeight="1" x14ac:dyDescent="0.2">
      <c r="A63" s="27"/>
      <c r="B63" s="16" t="s">
        <v>75</v>
      </c>
      <c r="C63" s="4"/>
      <c r="D63" s="4"/>
      <c r="E63" s="4"/>
      <c r="F63" s="5"/>
      <c r="G63" s="168"/>
      <c r="H63" s="52"/>
      <c r="I63" s="141"/>
    </row>
    <row r="64" spans="1:9" ht="12" customHeight="1" x14ac:dyDescent="0.2">
      <c r="A64" s="42"/>
      <c r="B64" s="38"/>
      <c r="C64" s="38"/>
      <c r="D64" s="38"/>
      <c r="E64" s="38"/>
      <c r="F64" s="39"/>
      <c r="G64" s="169"/>
      <c r="H64" s="53"/>
      <c r="I64" s="201"/>
    </row>
    <row r="65" spans="1:9" ht="12" customHeight="1" x14ac:dyDescent="0.2">
      <c r="A65" s="2"/>
      <c r="B65" s="2"/>
      <c r="C65" s="2"/>
      <c r="D65" s="2"/>
      <c r="E65" s="2"/>
      <c r="F65" s="1"/>
      <c r="G65" s="164"/>
      <c r="H65" s="44"/>
      <c r="I65" s="202"/>
    </row>
    <row r="66" spans="1:9" x14ac:dyDescent="0.2">
      <c r="I66" s="152"/>
    </row>
    <row r="67" spans="1:9" x14ac:dyDescent="0.2">
      <c r="I67" s="152"/>
    </row>
    <row r="68" spans="1:9" x14ac:dyDescent="0.2">
      <c r="I68" s="152"/>
    </row>
    <row r="69" spans="1:9" x14ac:dyDescent="0.2">
      <c r="I69" s="152"/>
    </row>
    <row r="70" spans="1:9" x14ac:dyDescent="0.2">
      <c r="I70" s="152"/>
    </row>
    <row r="71" spans="1:9" x14ac:dyDescent="0.2">
      <c r="I71" s="152"/>
    </row>
    <row r="72" spans="1:9" x14ac:dyDescent="0.2">
      <c r="I72" s="152"/>
    </row>
    <row r="73" spans="1:9" x14ac:dyDescent="0.2">
      <c r="I73" s="152"/>
    </row>
    <row r="74" spans="1:9" x14ac:dyDescent="0.2">
      <c r="I74" s="152"/>
    </row>
    <row r="75" spans="1:9" x14ac:dyDescent="0.2">
      <c r="I75" s="152"/>
    </row>
    <row r="76" spans="1:9" x14ac:dyDescent="0.2">
      <c r="I76" s="152"/>
    </row>
    <row r="77" spans="1:9" x14ac:dyDescent="0.2">
      <c r="I77" s="152"/>
    </row>
    <row r="78" spans="1:9" x14ac:dyDescent="0.2">
      <c r="I78" s="152"/>
    </row>
    <row r="79" spans="1:9" x14ac:dyDescent="0.2">
      <c r="I79" s="152"/>
    </row>
    <row r="80" spans="1:9" x14ac:dyDescent="0.2">
      <c r="I80" s="152"/>
    </row>
    <row r="81" spans="9:9" x14ac:dyDescent="0.2">
      <c r="I81" s="152"/>
    </row>
    <row r="82" spans="9:9" x14ac:dyDescent="0.2">
      <c r="I82" s="152"/>
    </row>
    <row r="83" spans="9:9" x14ac:dyDescent="0.2">
      <c r="I83" s="152"/>
    </row>
    <row r="84" spans="9:9" x14ac:dyDescent="0.2">
      <c r="I84" s="152"/>
    </row>
    <row r="85" spans="9:9" x14ac:dyDescent="0.2">
      <c r="I85" s="152"/>
    </row>
    <row r="86" spans="9:9" x14ac:dyDescent="0.2">
      <c r="I86" s="152"/>
    </row>
    <row r="87" spans="9:9" x14ac:dyDescent="0.2">
      <c r="I87" s="152"/>
    </row>
    <row r="88" spans="9:9" x14ac:dyDescent="0.2">
      <c r="I88" s="152"/>
    </row>
    <row r="89" spans="9:9" x14ac:dyDescent="0.2">
      <c r="I89" s="152"/>
    </row>
    <row r="90" spans="9:9" x14ac:dyDescent="0.2">
      <c r="I90" s="152"/>
    </row>
    <row r="91" spans="9:9" x14ac:dyDescent="0.2">
      <c r="I91" s="152"/>
    </row>
    <row r="92" spans="9:9" x14ac:dyDescent="0.2">
      <c r="I92" s="152"/>
    </row>
    <row r="93" spans="9:9" x14ac:dyDescent="0.2">
      <c r="I93" s="152"/>
    </row>
    <row r="94" spans="9:9" x14ac:dyDescent="0.2">
      <c r="I94" s="152"/>
    </row>
    <row r="95" spans="9:9" x14ac:dyDescent="0.2">
      <c r="I95" s="152"/>
    </row>
    <row r="96" spans="9:9" x14ac:dyDescent="0.2">
      <c r="I96" s="152"/>
    </row>
    <row r="97" spans="9:9" x14ac:dyDescent="0.2">
      <c r="I97" s="152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130" max="65535" man="1"/>
  </rowBreaks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65"/>
  <sheetViews>
    <sheetView view="pageBreakPreview" zoomScale="85" zoomScaleNormal="100" zoomScaleSheetLayoutView="85" workbookViewId="0">
      <selection activeCell="I13" sqref="I13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customWidth="1"/>
    <col min="8" max="8" width="10.7109375" customWidth="1"/>
    <col min="9" max="9" width="15.7109375" style="152" customWidth="1"/>
  </cols>
  <sheetData>
    <row r="1" spans="1:9" ht="12" customHeight="1" x14ac:dyDescent="0.2">
      <c r="A1" s="132"/>
      <c r="B1" s="2"/>
      <c r="C1" s="2"/>
      <c r="D1" s="2"/>
      <c r="E1" s="2"/>
      <c r="F1" s="1"/>
      <c r="G1" s="45"/>
      <c r="H1" s="44"/>
      <c r="I1" s="203" t="s">
        <v>414</v>
      </c>
    </row>
    <row r="2" spans="1:9" ht="12" customHeight="1" x14ac:dyDescent="0.2">
      <c r="A2" s="132"/>
      <c r="B2" s="2"/>
      <c r="C2" s="2"/>
      <c r="D2" s="2"/>
      <c r="E2" s="2"/>
      <c r="F2" s="1"/>
      <c r="G2" s="44"/>
      <c r="H2" s="44"/>
      <c r="I2" s="204"/>
    </row>
    <row r="3" spans="1:9" ht="12" customHeight="1" x14ac:dyDescent="0.2">
      <c r="A3" s="133" t="s">
        <v>302</v>
      </c>
      <c r="B3" s="10"/>
      <c r="C3" s="11"/>
      <c r="D3" s="11"/>
      <c r="E3" s="11"/>
      <c r="F3" s="12"/>
      <c r="G3" s="13"/>
      <c r="H3" s="114"/>
      <c r="I3" s="224"/>
    </row>
    <row r="4" spans="1:9" ht="12" customHeight="1" x14ac:dyDescent="0.2">
      <c r="A4" s="134" t="s">
        <v>303</v>
      </c>
      <c r="B4" s="15" t="s">
        <v>304</v>
      </c>
      <c r="C4" s="16"/>
      <c r="D4" s="16"/>
      <c r="E4" s="16" t="s">
        <v>305</v>
      </c>
      <c r="F4" s="17" t="s">
        <v>306</v>
      </c>
      <c r="G4" s="18" t="s">
        <v>307</v>
      </c>
      <c r="H4" s="18" t="s">
        <v>308</v>
      </c>
      <c r="I4" s="147" t="s">
        <v>309</v>
      </c>
    </row>
    <row r="5" spans="1:9" ht="12" customHeight="1" x14ac:dyDescent="0.2">
      <c r="A5" s="135" t="s">
        <v>310</v>
      </c>
      <c r="B5" s="20" t="s">
        <v>311</v>
      </c>
      <c r="C5" s="21"/>
      <c r="D5" s="21"/>
      <c r="E5" s="21"/>
      <c r="F5" s="22"/>
      <c r="G5" s="23" t="s">
        <v>312</v>
      </c>
      <c r="H5" s="24"/>
      <c r="I5" s="148"/>
    </row>
    <row r="6" spans="1:9" ht="12" customHeight="1" x14ac:dyDescent="0.2">
      <c r="A6" s="136"/>
      <c r="B6" s="27"/>
      <c r="C6" s="4"/>
      <c r="D6" s="4"/>
      <c r="E6" s="4"/>
      <c r="F6" s="28"/>
      <c r="G6" s="49"/>
      <c r="H6" s="47"/>
      <c r="I6" s="200" t="str">
        <f>IF(OR(AND(G6="Prov",H6="Sum"),(H6="PC Sum")),". . . . . . . . .00",IF(ISERR(G6*H6),"",IF(G6*H6=0,"",ROUND(G6*H6,2))))</f>
        <v/>
      </c>
    </row>
    <row r="7" spans="1:9" ht="12" customHeight="1" x14ac:dyDescent="0.2">
      <c r="A7" s="185" t="s">
        <v>415</v>
      </c>
      <c r="B7" s="27"/>
      <c r="C7" s="30" t="s">
        <v>416</v>
      </c>
      <c r="D7" s="30"/>
      <c r="E7" s="4"/>
      <c r="F7" s="28"/>
      <c r="G7" s="49"/>
      <c r="H7" s="47"/>
      <c r="I7" s="200" t="str">
        <f>IF(OR(AND(G7="Prov",H7="Sum"),(H7="PC Sum")),". . . . . . . . .00",IF(ISERR(G7*H7),"",IF(G7*H7=0,"",ROUND(G7*H7,2))))</f>
        <v/>
      </c>
    </row>
    <row r="8" spans="1:9" ht="12" customHeight="1" x14ac:dyDescent="0.2">
      <c r="A8" s="136"/>
      <c r="B8" s="27"/>
      <c r="C8" s="131" t="s">
        <v>417</v>
      </c>
      <c r="D8" s="4"/>
      <c r="E8" s="4"/>
      <c r="F8" s="28"/>
      <c r="G8" s="49"/>
      <c r="H8" s="47"/>
      <c r="I8" s="200" t="str">
        <f>IF(OR(AND(G8="Prov",H8="Sum"),(H8="PC Sum")),". . . . . . . . .00",IF(ISERR(G8*H8),"",IF(G8*H8=0,"",ROUND(G8*H8,2))))</f>
        <v/>
      </c>
    </row>
    <row r="9" spans="1:9" ht="12" customHeight="1" x14ac:dyDescent="0.2">
      <c r="A9" s="136"/>
      <c r="B9" s="27"/>
      <c r="C9" s="4"/>
      <c r="D9" s="4"/>
      <c r="E9" s="4"/>
      <c r="F9" s="28"/>
      <c r="G9" s="49"/>
      <c r="H9" s="47"/>
      <c r="I9" s="200"/>
    </row>
    <row r="10" spans="1:9" ht="12" customHeight="1" x14ac:dyDescent="0.2">
      <c r="A10" s="136"/>
      <c r="B10" s="27"/>
      <c r="C10" s="4"/>
      <c r="D10" s="4"/>
      <c r="E10" s="4"/>
      <c r="F10" s="28"/>
      <c r="G10" s="49"/>
      <c r="H10" s="47"/>
      <c r="I10" s="200"/>
    </row>
    <row r="11" spans="1:9" ht="12" customHeight="1" x14ac:dyDescent="0.2">
      <c r="A11" s="136"/>
      <c r="B11" s="27"/>
      <c r="C11" s="4"/>
      <c r="D11" s="4"/>
      <c r="E11" s="4"/>
      <c r="F11" s="28"/>
      <c r="G11" s="49"/>
      <c r="H11" s="47"/>
      <c r="I11" s="200" t="str">
        <f>IF(OR(AND(G11="Prov",H11="Sum"),(H11="PC Sum")),". . . . . . . . .00",IF(ISERR(G11*H11),"",IF(G11*H11=0,"",ROUND(G11*H11,2))))</f>
        <v/>
      </c>
    </row>
    <row r="12" spans="1:9" ht="12" customHeight="1" x14ac:dyDescent="0.2">
      <c r="A12" s="136"/>
      <c r="B12" s="15" t="s">
        <v>418</v>
      </c>
      <c r="C12" s="16" t="s">
        <v>267</v>
      </c>
      <c r="D12" s="4"/>
      <c r="E12" s="4"/>
      <c r="F12" s="31"/>
      <c r="G12" s="49"/>
      <c r="H12" s="47"/>
      <c r="I12" s="200"/>
    </row>
    <row r="13" spans="1:9" ht="12" customHeight="1" x14ac:dyDescent="0.2">
      <c r="A13" s="136"/>
      <c r="B13" s="15"/>
      <c r="C13" s="16" t="s">
        <v>419</v>
      </c>
      <c r="D13" s="4"/>
      <c r="E13" s="4"/>
      <c r="F13" s="31" t="s">
        <v>42</v>
      </c>
      <c r="G13" s="49" t="s">
        <v>420</v>
      </c>
      <c r="H13" s="47" t="s">
        <v>43</v>
      </c>
      <c r="I13" s="200"/>
    </row>
    <row r="14" spans="1:9" ht="12" customHeight="1" x14ac:dyDescent="0.2">
      <c r="A14" s="136"/>
      <c r="B14" s="27"/>
      <c r="C14" s="4"/>
      <c r="D14" s="4"/>
      <c r="E14" s="4"/>
      <c r="F14" s="28"/>
      <c r="G14" s="49"/>
      <c r="H14" s="47"/>
      <c r="I14" s="200"/>
    </row>
    <row r="15" spans="1:9" ht="12" customHeight="1" x14ac:dyDescent="0.2">
      <c r="A15" s="136"/>
      <c r="B15" s="15"/>
      <c r="C15" s="16"/>
      <c r="D15" s="32"/>
      <c r="E15" s="4"/>
      <c r="F15" s="31"/>
      <c r="G15" s="49"/>
      <c r="H15" s="47"/>
      <c r="I15" s="200"/>
    </row>
    <row r="16" spans="1:9" ht="12" customHeight="1" x14ac:dyDescent="0.2">
      <c r="A16" s="136"/>
      <c r="B16" s="27"/>
      <c r="C16" s="16"/>
      <c r="D16" s="32"/>
      <c r="E16" s="4"/>
      <c r="F16" s="31"/>
      <c r="G16" s="49"/>
      <c r="H16" s="47"/>
      <c r="I16" s="200"/>
    </row>
    <row r="17" spans="1:9" ht="12" customHeight="1" x14ac:dyDescent="0.2">
      <c r="A17" s="136"/>
      <c r="B17" s="27"/>
      <c r="C17" s="186"/>
      <c r="D17" s="32"/>
      <c r="E17" s="4"/>
      <c r="F17" s="28"/>
      <c r="G17" s="49"/>
      <c r="H17" s="47"/>
      <c r="I17" s="200"/>
    </row>
    <row r="18" spans="1:9" ht="12" customHeight="1" x14ac:dyDescent="0.2">
      <c r="A18" s="136"/>
      <c r="B18" s="15"/>
      <c r="C18" s="16"/>
      <c r="D18" s="32"/>
      <c r="E18" s="4"/>
      <c r="F18" s="31"/>
      <c r="G18" s="49"/>
      <c r="H18" s="47"/>
      <c r="I18" s="200"/>
    </row>
    <row r="19" spans="1:9" ht="12" customHeight="1" x14ac:dyDescent="0.2">
      <c r="A19" s="136"/>
      <c r="B19" s="27"/>
      <c r="C19" s="16"/>
      <c r="D19" s="32"/>
      <c r="E19" s="4"/>
      <c r="F19" s="31"/>
      <c r="G19" s="49"/>
      <c r="H19" s="47"/>
      <c r="I19" s="200"/>
    </row>
    <row r="20" spans="1:9" ht="12" customHeight="1" x14ac:dyDescent="0.2">
      <c r="A20" s="136"/>
      <c r="B20" s="27"/>
      <c r="C20" s="186"/>
      <c r="D20" s="32"/>
      <c r="E20" s="4"/>
      <c r="F20" s="28"/>
      <c r="G20" s="49"/>
      <c r="H20" s="47"/>
      <c r="I20" s="200"/>
    </row>
    <row r="21" spans="1:9" ht="12" customHeight="1" x14ac:dyDescent="0.2">
      <c r="A21" s="136"/>
      <c r="B21" s="27"/>
      <c r="C21" s="186"/>
      <c r="D21" s="32"/>
      <c r="E21" s="4"/>
      <c r="F21" s="31"/>
      <c r="G21" s="49"/>
      <c r="H21" s="47"/>
      <c r="I21" s="200"/>
    </row>
    <row r="22" spans="1:9" ht="12" customHeight="1" x14ac:dyDescent="0.2">
      <c r="A22" s="136"/>
      <c r="B22" s="27"/>
      <c r="C22" s="186"/>
      <c r="D22" s="32"/>
      <c r="E22" s="4"/>
      <c r="F22" s="31"/>
      <c r="G22" s="49"/>
      <c r="H22" s="47"/>
      <c r="I22" s="200"/>
    </row>
    <row r="23" spans="1:9" ht="12" customHeight="1" x14ac:dyDescent="0.2">
      <c r="A23" s="136"/>
      <c r="B23" s="27"/>
      <c r="C23" s="186"/>
      <c r="D23" s="187"/>
      <c r="E23" s="188"/>
      <c r="F23" s="28"/>
      <c r="G23" s="49"/>
      <c r="H23" s="47"/>
      <c r="I23" s="200"/>
    </row>
    <row r="24" spans="1:9" ht="12" customHeight="1" x14ac:dyDescent="0.2">
      <c r="A24" s="136"/>
      <c r="B24" s="27"/>
      <c r="C24" s="186"/>
      <c r="D24" s="32"/>
      <c r="E24" s="32"/>
      <c r="F24" s="31"/>
      <c r="G24" s="49"/>
      <c r="H24" s="47"/>
      <c r="I24" s="200"/>
    </row>
    <row r="25" spans="1:9" ht="12" customHeight="1" x14ac:dyDescent="0.2">
      <c r="A25" s="136"/>
      <c r="B25" s="27"/>
      <c r="C25" s="186"/>
      <c r="D25" s="32"/>
      <c r="E25" s="4"/>
      <c r="F25" s="31"/>
      <c r="G25" s="49"/>
      <c r="H25" s="47"/>
      <c r="I25" s="200"/>
    </row>
    <row r="26" spans="1:9" ht="12" customHeight="1" x14ac:dyDescent="0.2">
      <c r="A26" s="136"/>
      <c r="B26" s="15"/>
      <c r="C26" s="16"/>
      <c r="D26" s="32"/>
      <c r="E26" s="32"/>
      <c r="F26" s="31"/>
      <c r="G26" s="49"/>
      <c r="H26" s="47"/>
      <c r="I26" s="200"/>
    </row>
    <row r="27" spans="1:9" ht="12" customHeight="1" x14ac:dyDescent="0.2">
      <c r="A27" s="136"/>
      <c r="B27" s="27"/>
      <c r="C27" s="16"/>
      <c r="D27" s="32"/>
      <c r="E27" s="32"/>
      <c r="F27" s="31"/>
      <c r="G27" s="49"/>
      <c r="H27" s="47"/>
      <c r="I27" s="200"/>
    </row>
    <row r="28" spans="1:9" ht="12" customHeight="1" x14ac:dyDescent="0.2">
      <c r="A28" s="136"/>
      <c r="B28" s="27"/>
      <c r="C28" s="186"/>
      <c r="D28" s="32"/>
      <c r="E28" s="4"/>
      <c r="F28" s="31"/>
      <c r="G28" s="49"/>
      <c r="H28" s="47"/>
      <c r="I28" s="200"/>
    </row>
    <row r="29" spans="1:9" ht="12" customHeight="1" x14ac:dyDescent="0.2">
      <c r="A29" s="136"/>
      <c r="B29" s="27"/>
      <c r="C29" s="32"/>
      <c r="D29" s="32"/>
      <c r="E29" s="4"/>
      <c r="F29" s="31"/>
      <c r="G29" s="49"/>
      <c r="H29" s="47"/>
      <c r="I29" s="200"/>
    </row>
    <row r="30" spans="1:9" ht="12" customHeight="1" x14ac:dyDescent="0.2">
      <c r="A30" s="136"/>
      <c r="B30" s="27"/>
      <c r="C30" s="32"/>
      <c r="D30" s="32"/>
      <c r="E30" s="4"/>
      <c r="F30" s="31"/>
      <c r="G30" s="49"/>
      <c r="H30" s="47"/>
      <c r="I30" s="200"/>
    </row>
    <row r="31" spans="1:9" ht="12" customHeight="1" x14ac:dyDescent="0.2">
      <c r="A31" s="136"/>
      <c r="B31" s="27"/>
      <c r="C31" s="186"/>
      <c r="D31" s="32"/>
      <c r="E31" s="4"/>
      <c r="F31" s="28"/>
      <c r="G31" s="49"/>
      <c r="H31" s="47"/>
      <c r="I31" s="200"/>
    </row>
    <row r="32" spans="1:9" ht="12" customHeight="1" x14ac:dyDescent="0.2">
      <c r="A32" s="136"/>
      <c r="B32" s="15"/>
      <c r="C32" s="186"/>
      <c r="D32" s="32"/>
      <c r="E32" s="4"/>
      <c r="F32" s="31"/>
      <c r="G32" s="49"/>
      <c r="H32" s="47"/>
      <c r="I32" s="200"/>
    </row>
    <row r="33" spans="1:9" ht="12" customHeight="1" x14ac:dyDescent="0.2">
      <c r="A33" s="136"/>
      <c r="B33" s="15"/>
      <c r="C33" s="186"/>
      <c r="D33" s="32"/>
      <c r="E33" s="4"/>
      <c r="F33" s="31"/>
      <c r="G33" s="49"/>
      <c r="H33" s="47"/>
      <c r="I33" s="200"/>
    </row>
    <row r="34" spans="1:9" ht="12" customHeight="1" x14ac:dyDescent="0.2">
      <c r="A34" s="136"/>
      <c r="B34" s="15"/>
      <c r="C34" s="186"/>
      <c r="D34" s="32"/>
      <c r="E34" s="4"/>
      <c r="F34" s="28"/>
      <c r="G34" s="49"/>
      <c r="H34" s="47"/>
      <c r="I34" s="200"/>
    </row>
    <row r="35" spans="1:9" ht="12" customHeight="1" x14ac:dyDescent="0.2">
      <c r="A35" s="136"/>
      <c r="B35" s="27"/>
      <c r="C35" s="186"/>
      <c r="D35" s="32"/>
      <c r="E35" s="4"/>
      <c r="F35" s="31"/>
      <c r="G35" s="49"/>
      <c r="H35" s="47"/>
      <c r="I35" s="200"/>
    </row>
    <row r="36" spans="1:9" ht="12" customHeight="1" x14ac:dyDescent="0.2">
      <c r="A36" s="136"/>
      <c r="B36" s="15"/>
      <c r="C36" s="186"/>
      <c r="D36" s="32"/>
      <c r="E36" s="4"/>
      <c r="F36" s="31"/>
      <c r="G36" s="49"/>
      <c r="H36" s="47"/>
      <c r="I36" s="200"/>
    </row>
    <row r="37" spans="1:9" ht="12" customHeight="1" x14ac:dyDescent="0.2">
      <c r="A37" s="136"/>
      <c r="B37" s="27"/>
      <c r="C37" s="189"/>
      <c r="D37" s="187"/>
      <c r="E37" s="188"/>
      <c r="F37" s="28"/>
      <c r="G37" s="49"/>
      <c r="H37" s="47"/>
      <c r="I37" s="200"/>
    </row>
    <row r="38" spans="1:9" ht="12" customHeight="1" x14ac:dyDescent="0.2">
      <c r="A38" s="136"/>
      <c r="B38" s="27"/>
      <c r="C38" s="189"/>
      <c r="D38" s="190"/>
      <c r="E38" s="190"/>
      <c r="F38" s="31"/>
      <c r="G38" s="49"/>
      <c r="H38" s="47"/>
      <c r="I38" s="200"/>
    </row>
    <row r="39" spans="1:9" ht="12" customHeight="1" x14ac:dyDescent="0.2">
      <c r="A39" s="136"/>
      <c r="B39" s="27"/>
      <c r="C39" s="189"/>
      <c r="D39" s="189"/>
      <c r="E39" s="190"/>
      <c r="F39" s="31"/>
      <c r="G39" s="49"/>
      <c r="H39" s="47"/>
      <c r="I39" s="200"/>
    </row>
    <row r="40" spans="1:9" ht="12" customHeight="1" x14ac:dyDescent="0.2">
      <c r="A40" s="136"/>
      <c r="B40" s="15"/>
      <c r="C40" s="191"/>
      <c r="D40" s="190"/>
      <c r="E40" s="190"/>
      <c r="F40" s="31"/>
      <c r="G40" s="49"/>
      <c r="H40" s="47"/>
      <c r="I40" s="200"/>
    </row>
    <row r="41" spans="1:9" ht="12" customHeight="1" x14ac:dyDescent="0.2">
      <c r="A41" s="136"/>
      <c r="B41" s="27"/>
      <c r="C41" s="191"/>
      <c r="D41" s="189"/>
      <c r="E41" s="190"/>
      <c r="F41" s="31"/>
      <c r="G41" s="49"/>
      <c r="H41" s="47"/>
      <c r="I41" s="200"/>
    </row>
    <row r="42" spans="1:9" ht="12" customHeight="1" x14ac:dyDescent="0.2">
      <c r="A42" s="136"/>
      <c r="B42" s="27"/>
      <c r="C42" s="191"/>
      <c r="D42" s="189"/>
      <c r="E42" s="190"/>
      <c r="F42" s="31"/>
      <c r="G42" s="49"/>
      <c r="H42" s="47"/>
      <c r="I42" s="200"/>
    </row>
    <row r="43" spans="1:9" ht="12" customHeight="1" x14ac:dyDescent="0.2">
      <c r="A43" s="136"/>
      <c r="B43" s="15"/>
      <c r="C43" s="187"/>
      <c r="D43" s="189"/>
      <c r="E43" s="190"/>
      <c r="F43" s="31"/>
      <c r="G43" s="49"/>
      <c r="H43" s="47"/>
      <c r="I43" s="200"/>
    </row>
    <row r="44" spans="1:9" ht="12" customHeight="1" x14ac:dyDescent="0.2">
      <c r="A44" s="136"/>
      <c r="B44" s="27"/>
      <c r="C44" s="16"/>
      <c r="D44" s="186"/>
      <c r="E44" s="32"/>
      <c r="F44" s="31"/>
      <c r="G44" s="49"/>
      <c r="H44" s="47"/>
      <c r="I44" s="200"/>
    </row>
    <row r="45" spans="1:9" ht="12" customHeight="1" x14ac:dyDescent="0.2">
      <c r="A45" s="136"/>
      <c r="B45" s="27"/>
      <c r="C45" s="186"/>
      <c r="D45" s="186"/>
      <c r="E45" s="32"/>
      <c r="F45" s="31"/>
      <c r="G45" s="49"/>
      <c r="H45" s="47"/>
      <c r="I45" s="200"/>
    </row>
    <row r="46" spans="1:9" ht="12" customHeight="1" x14ac:dyDescent="0.2">
      <c r="A46" s="136"/>
      <c r="B46" s="15"/>
      <c r="C46" s="16"/>
      <c r="D46" s="32"/>
      <c r="E46" s="4"/>
      <c r="F46" s="31"/>
      <c r="G46" s="49"/>
      <c r="H46" s="47"/>
      <c r="I46" s="200"/>
    </row>
    <row r="47" spans="1:9" ht="12" customHeight="1" x14ac:dyDescent="0.2">
      <c r="A47" s="136"/>
      <c r="B47" s="27"/>
      <c r="C47" s="16"/>
      <c r="D47" s="32"/>
      <c r="E47" s="4"/>
      <c r="F47" s="28"/>
      <c r="G47" s="49"/>
      <c r="H47" s="47"/>
      <c r="I47" s="200"/>
    </row>
    <row r="48" spans="1:9" ht="12" customHeight="1" x14ac:dyDescent="0.2">
      <c r="A48" s="136"/>
      <c r="B48" s="27"/>
      <c r="C48" s="16"/>
      <c r="D48" s="32"/>
      <c r="E48" s="4"/>
      <c r="F48" s="31"/>
      <c r="G48" s="49"/>
      <c r="H48" s="47"/>
      <c r="I48" s="200"/>
    </row>
    <row r="49" spans="1:9" ht="12" customHeight="1" x14ac:dyDescent="0.2">
      <c r="A49" s="136"/>
      <c r="B49" s="27"/>
      <c r="C49" s="186"/>
      <c r="D49" s="32"/>
      <c r="E49" s="4"/>
      <c r="F49" s="28"/>
      <c r="G49" s="49"/>
      <c r="H49" s="47"/>
      <c r="I49" s="200"/>
    </row>
    <row r="50" spans="1:9" ht="12" customHeight="1" x14ac:dyDescent="0.2">
      <c r="A50" s="136"/>
      <c r="B50" s="27"/>
      <c r="C50" s="32"/>
      <c r="D50" s="32"/>
      <c r="E50" s="4"/>
      <c r="F50" s="81"/>
      <c r="G50" s="175"/>
      <c r="H50" s="82"/>
      <c r="I50" s="200"/>
    </row>
    <row r="51" spans="1:9" ht="12" customHeight="1" x14ac:dyDescent="0.2">
      <c r="A51" s="136"/>
      <c r="B51" s="27"/>
      <c r="C51" s="32"/>
      <c r="D51" s="32"/>
      <c r="E51" s="4"/>
      <c r="F51" s="31"/>
      <c r="G51" s="49"/>
      <c r="H51" s="47"/>
      <c r="I51" s="200"/>
    </row>
    <row r="52" spans="1:9" ht="12" customHeight="1" x14ac:dyDescent="0.2">
      <c r="A52" s="136"/>
      <c r="B52" s="27"/>
      <c r="C52" s="186"/>
      <c r="D52" s="32"/>
      <c r="E52" s="4"/>
      <c r="F52" s="28"/>
      <c r="G52" s="49"/>
      <c r="H52" s="47"/>
      <c r="I52" s="200"/>
    </row>
    <row r="53" spans="1:9" ht="12" customHeight="1" x14ac:dyDescent="0.2">
      <c r="A53" s="136"/>
      <c r="B53" s="27"/>
      <c r="C53" s="186"/>
      <c r="D53" s="32"/>
      <c r="E53" s="4"/>
      <c r="F53" s="81"/>
      <c r="G53" s="175"/>
      <c r="H53" s="82"/>
      <c r="I53" s="200"/>
    </row>
    <row r="54" spans="1:9" ht="12" customHeight="1" x14ac:dyDescent="0.2">
      <c r="A54" s="136"/>
      <c r="B54" s="27"/>
      <c r="C54" s="186"/>
      <c r="D54" s="32"/>
      <c r="E54" s="4"/>
      <c r="F54" s="31"/>
      <c r="G54" s="49"/>
      <c r="H54" s="47"/>
      <c r="I54" s="200"/>
    </row>
    <row r="55" spans="1:9" ht="12" customHeight="1" x14ac:dyDescent="0.2">
      <c r="A55" s="136"/>
      <c r="B55" s="27"/>
      <c r="C55" s="186"/>
      <c r="D55" s="32"/>
      <c r="E55" s="4"/>
      <c r="F55" s="28"/>
      <c r="G55" s="49"/>
      <c r="H55" s="47"/>
      <c r="I55" s="200"/>
    </row>
    <row r="56" spans="1:9" ht="12" customHeight="1" x14ac:dyDescent="0.2">
      <c r="A56" s="136"/>
      <c r="B56" s="27"/>
      <c r="C56" s="186"/>
      <c r="D56" s="32"/>
      <c r="E56" s="4"/>
      <c r="F56" s="81"/>
      <c r="G56" s="175"/>
      <c r="H56" s="82"/>
      <c r="I56" s="200"/>
    </row>
    <row r="57" spans="1:9" ht="12" customHeight="1" x14ac:dyDescent="0.2">
      <c r="A57" s="136"/>
      <c r="B57" s="27"/>
      <c r="C57" s="186"/>
      <c r="D57" s="32"/>
      <c r="E57" s="4"/>
      <c r="F57" s="31"/>
      <c r="G57" s="49"/>
      <c r="H57" s="47"/>
      <c r="I57" s="200"/>
    </row>
    <row r="58" spans="1:9" ht="12" customHeight="1" x14ac:dyDescent="0.2">
      <c r="A58" s="136"/>
      <c r="B58" s="27"/>
      <c r="C58" s="186"/>
      <c r="D58" s="187"/>
      <c r="E58" s="188"/>
      <c r="F58" s="28"/>
      <c r="G58" s="49"/>
      <c r="H58" s="47"/>
      <c r="I58" s="200"/>
    </row>
    <row r="59" spans="1:9" ht="12" customHeight="1" x14ac:dyDescent="0.2">
      <c r="A59" s="136"/>
      <c r="B59" s="27"/>
      <c r="C59" s="186"/>
      <c r="D59" s="32"/>
      <c r="E59" s="4"/>
      <c r="F59" s="31"/>
      <c r="G59" s="49"/>
      <c r="H59" s="47"/>
      <c r="I59" s="200"/>
    </row>
    <row r="60" spans="1:9" ht="12" customHeight="1" x14ac:dyDescent="0.2">
      <c r="A60" s="136"/>
      <c r="B60" s="27"/>
      <c r="C60" s="4"/>
      <c r="D60" s="4"/>
      <c r="E60" s="4"/>
      <c r="F60" s="28"/>
      <c r="G60" s="49"/>
      <c r="H60" s="47"/>
      <c r="I60" s="200"/>
    </row>
    <row r="61" spans="1:9" ht="12" customHeight="1" x14ac:dyDescent="0.2">
      <c r="A61" s="136"/>
      <c r="B61" s="27"/>
      <c r="C61" s="4"/>
      <c r="D61" s="4"/>
      <c r="E61" s="4"/>
      <c r="F61" s="28"/>
      <c r="G61" s="49"/>
      <c r="H61" s="47"/>
      <c r="I61" s="200"/>
    </row>
    <row r="62" spans="1:9" ht="12" customHeight="1" x14ac:dyDescent="0.2">
      <c r="A62" s="137"/>
      <c r="B62" s="34"/>
      <c r="C62" s="34"/>
      <c r="D62" s="34"/>
      <c r="E62" s="34"/>
      <c r="F62" s="35"/>
      <c r="G62" s="51"/>
      <c r="H62" s="51"/>
      <c r="I62" s="205"/>
    </row>
    <row r="63" spans="1:9" ht="12" customHeight="1" x14ac:dyDescent="0.2">
      <c r="A63" s="136"/>
      <c r="B63" s="16" t="s">
        <v>96</v>
      </c>
      <c r="C63" s="4"/>
      <c r="D63" s="4"/>
      <c r="E63" s="4"/>
      <c r="F63" s="5"/>
      <c r="G63" s="52"/>
      <c r="H63" s="52"/>
      <c r="I63" s="184"/>
    </row>
    <row r="64" spans="1:9" ht="12" customHeight="1" x14ac:dyDescent="0.2">
      <c r="A64" s="138"/>
      <c r="B64" s="38"/>
      <c r="C64" s="38"/>
      <c r="D64" s="38"/>
      <c r="E64" s="38"/>
      <c r="F64" s="39"/>
      <c r="G64" s="53"/>
      <c r="H64" s="53"/>
      <c r="I64" s="208"/>
    </row>
    <row r="65" spans="1:9" ht="12" customHeight="1" x14ac:dyDescent="0.2">
      <c r="A65" s="139"/>
      <c r="B65" s="115"/>
      <c r="C65" s="115"/>
      <c r="D65" s="115"/>
      <c r="E65" s="115"/>
      <c r="F65" s="116"/>
      <c r="G65" s="117"/>
      <c r="H65" s="117"/>
      <c r="I65" s="226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65" max="65535" man="1"/>
  </rowBreaks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65"/>
  <sheetViews>
    <sheetView view="pageBreakPreview" zoomScale="85" zoomScaleNormal="100" zoomScaleSheetLayoutView="85" workbookViewId="0">
      <selection activeCell="H12" sqref="H12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customWidth="1"/>
    <col min="8" max="8" width="10.7109375" customWidth="1"/>
    <col min="9" max="9" width="15.7109375" style="152" customWidth="1"/>
  </cols>
  <sheetData>
    <row r="1" spans="1:9" ht="12" customHeight="1" x14ac:dyDescent="0.2">
      <c r="A1" s="132"/>
      <c r="B1" s="2"/>
      <c r="C1" s="2"/>
      <c r="D1" s="2"/>
      <c r="E1" s="2"/>
      <c r="F1" s="1"/>
      <c r="G1" s="45"/>
      <c r="H1" s="44"/>
      <c r="I1" s="203" t="s">
        <v>132</v>
      </c>
    </row>
    <row r="2" spans="1:9" ht="12" customHeight="1" x14ac:dyDescent="0.2">
      <c r="A2" s="132"/>
      <c r="B2" s="2"/>
      <c r="C2" s="2"/>
      <c r="D2" s="2"/>
      <c r="E2" s="2"/>
      <c r="F2" s="1"/>
      <c r="G2" s="44"/>
      <c r="H2" s="44"/>
      <c r="I2" s="204"/>
    </row>
    <row r="3" spans="1:9" ht="12" customHeight="1" x14ac:dyDescent="0.2">
      <c r="A3" s="133" t="s">
        <v>302</v>
      </c>
      <c r="B3" s="10"/>
      <c r="C3" s="11"/>
      <c r="D3" s="11"/>
      <c r="E3" s="11"/>
      <c r="F3" s="12"/>
      <c r="G3" s="13"/>
      <c r="H3" s="114"/>
      <c r="I3" s="224"/>
    </row>
    <row r="4" spans="1:9" ht="12" customHeight="1" x14ac:dyDescent="0.2">
      <c r="A4" s="134" t="s">
        <v>303</v>
      </c>
      <c r="B4" s="15" t="s">
        <v>304</v>
      </c>
      <c r="C4" s="16"/>
      <c r="D4" s="16"/>
      <c r="E4" s="16" t="s">
        <v>305</v>
      </c>
      <c r="F4" s="17" t="s">
        <v>306</v>
      </c>
      <c r="G4" s="18" t="s">
        <v>307</v>
      </c>
      <c r="H4" s="18" t="s">
        <v>308</v>
      </c>
      <c r="I4" s="147" t="s">
        <v>309</v>
      </c>
    </row>
    <row r="5" spans="1:9" ht="12" customHeight="1" x14ac:dyDescent="0.2">
      <c r="A5" s="135" t="s">
        <v>310</v>
      </c>
      <c r="B5" s="20" t="s">
        <v>311</v>
      </c>
      <c r="C5" s="21"/>
      <c r="D5" s="21"/>
      <c r="E5" s="21"/>
      <c r="F5" s="22"/>
      <c r="G5" s="23" t="s">
        <v>312</v>
      </c>
      <c r="H5" s="24"/>
      <c r="I5" s="148"/>
    </row>
    <row r="6" spans="1:9" ht="12" customHeight="1" x14ac:dyDescent="0.2">
      <c r="A6" s="136"/>
      <c r="B6" s="27"/>
      <c r="C6" s="4"/>
      <c r="D6" s="4"/>
      <c r="E6" s="4"/>
      <c r="F6" s="28"/>
      <c r="G6" s="49"/>
      <c r="H6" s="47"/>
      <c r="I6" s="200" t="str">
        <f>IF(OR(AND(G6="Prov",H6="Sum"),(H6="PC Sum")),". . . . . . . . .00",IF(ISERR(G6*H6),"",IF(G6*H6=0,"",ROUND(G6*H6,2))))</f>
        <v/>
      </c>
    </row>
    <row r="7" spans="1:9" ht="12" customHeight="1" x14ac:dyDescent="0.2">
      <c r="A7" s="185" t="s">
        <v>133</v>
      </c>
      <c r="B7" s="27"/>
      <c r="C7" s="30" t="s">
        <v>134</v>
      </c>
      <c r="D7" s="30"/>
      <c r="E7" s="4"/>
      <c r="F7" s="28"/>
      <c r="G7" s="49"/>
      <c r="H7" s="47"/>
      <c r="I7" s="200" t="str">
        <f>IF(OR(AND(G7="Prov",H7="Sum"),(H7="PC Sum")),". . . . . . . . .00",IF(ISERR(G7*H7),"",IF(G7*H7=0,"",ROUND(G7*H7,2))))</f>
        <v/>
      </c>
    </row>
    <row r="8" spans="1:9" ht="12" customHeight="1" x14ac:dyDescent="0.2">
      <c r="A8" s="136"/>
      <c r="B8" s="27"/>
      <c r="C8" s="4"/>
      <c r="D8" s="4"/>
      <c r="E8" s="4"/>
      <c r="F8" s="28"/>
      <c r="G8" s="49"/>
      <c r="H8" s="47"/>
      <c r="I8" s="200"/>
    </row>
    <row r="9" spans="1:9" ht="12" customHeight="1" x14ac:dyDescent="0.2">
      <c r="A9" s="136"/>
      <c r="B9" s="27"/>
      <c r="C9" s="4"/>
      <c r="D9" s="4"/>
      <c r="E9" s="4"/>
      <c r="F9" s="28"/>
      <c r="G9" s="49"/>
      <c r="H9" s="47"/>
      <c r="I9" s="200"/>
    </row>
    <row r="10" spans="1:9" ht="12" customHeight="1" x14ac:dyDescent="0.2">
      <c r="A10" s="136"/>
      <c r="B10" s="27"/>
      <c r="C10" s="4"/>
      <c r="D10" s="4"/>
      <c r="E10" s="4"/>
      <c r="F10" s="28"/>
      <c r="G10" s="49"/>
      <c r="H10" s="47"/>
      <c r="I10" s="200" t="str">
        <f>IF(OR(AND(G10="Prov",H10="Sum"),(H10="PC Sum")),". . . . . . . . .00",IF(ISERR(G10*H10),"",IF(G10*H10=0,"",ROUND(G10*H10,2))))</f>
        <v/>
      </c>
    </row>
    <row r="11" spans="1:9" ht="12" customHeight="1" x14ac:dyDescent="0.2">
      <c r="A11" s="136"/>
      <c r="B11" s="15" t="s">
        <v>135</v>
      </c>
      <c r="C11" s="16" t="s">
        <v>136</v>
      </c>
      <c r="D11" s="4"/>
      <c r="E11" s="4"/>
      <c r="F11" s="31"/>
      <c r="G11" s="49"/>
      <c r="H11" s="47"/>
      <c r="I11" s="200"/>
    </row>
    <row r="12" spans="1:9" ht="12" customHeight="1" x14ac:dyDescent="0.2">
      <c r="A12" s="136"/>
      <c r="B12" s="15"/>
      <c r="C12" s="16" t="s">
        <v>137</v>
      </c>
      <c r="D12" s="4"/>
      <c r="E12" s="4"/>
      <c r="F12" s="31" t="s">
        <v>336</v>
      </c>
      <c r="G12" s="49">
        <v>90</v>
      </c>
      <c r="H12" s="47"/>
      <c r="I12" s="200"/>
    </row>
    <row r="13" spans="1:9" ht="12" customHeight="1" x14ac:dyDescent="0.2">
      <c r="A13" s="136"/>
      <c r="B13" s="27"/>
      <c r="C13" s="186"/>
      <c r="D13" s="32"/>
      <c r="E13" s="4"/>
      <c r="F13" s="28"/>
      <c r="G13" s="49"/>
      <c r="H13" s="47"/>
      <c r="I13" s="200"/>
    </row>
    <row r="14" spans="1:9" ht="12" customHeight="1" x14ac:dyDescent="0.2">
      <c r="A14" s="136"/>
      <c r="B14" s="27"/>
      <c r="C14" s="189"/>
      <c r="D14" s="193"/>
      <c r="E14" s="190"/>
      <c r="F14" s="31"/>
      <c r="G14" s="49"/>
      <c r="H14" s="47"/>
      <c r="I14" s="200"/>
    </row>
    <row r="15" spans="1:9" ht="12" customHeight="1" x14ac:dyDescent="0.2">
      <c r="A15" s="136"/>
      <c r="B15" s="68" t="s">
        <v>138</v>
      </c>
      <c r="C15" s="16" t="s">
        <v>268</v>
      </c>
      <c r="D15" s="32"/>
      <c r="E15" s="4"/>
      <c r="F15" s="31"/>
      <c r="G15" s="49"/>
      <c r="H15" s="47"/>
      <c r="I15" s="200"/>
    </row>
    <row r="16" spans="1:9" ht="12" customHeight="1" x14ac:dyDescent="0.2">
      <c r="A16" s="136"/>
      <c r="B16" s="15"/>
      <c r="C16" s="191" t="s">
        <v>269</v>
      </c>
      <c r="D16" s="32"/>
      <c r="E16" s="188"/>
      <c r="F16" s="31"/>
      <c r="G16" s="49"/>
      <c r="H16" s="47"/>
      <c r="I16" s="200"/>
    </row>
    <row r="17" spans="1:9" ht="12" customHeight="1" x14ac:dyDescent="0.2">
      <c r="A17" s="136"/>
      <c r="B17" s="27"/>
      <c r="C17" s="231" t="s">
        <v>561</v>
      </c>
      <c r="D17" s="189"/>
      <c r="E17" s="190"/>
      <c r="F17" s="31" t="s">
        <v>42</v>
      </c>
      <c r="G17" s="49" t="s">
        <v>420</v>
      </c>
      <c r="H17" s="47"/>
      <c r="I17" s="229"/>
    </row>
    <row r="18" spans="1:9" ht="12" customHeight="1" x14ac:dyDescent="0.2">
      <c r="A18" s="136"/>
      <c r="B18" s="27"/>
      <c r="C18" s="191"/>
      <c r="D18" s="189"/>
      <c r="E18" s="190"/>
      <c r="F18" s="31"/>
      <c r="G18" s="49"/>
      <c r="H18" s="47"/>
      <c r="I18" s="200"/>
    </row>
    <row r="19" spans="1:9" ht="12" customHeight="1" x14ac:dyDescent="0.2">
      <c r="A19" s="136"/>
      <c r="B19" s="27"/>
      <c r="C19" s="186"/>
      <c r="D19" s="32"/>
      <c r="E19" s="4"/>
      <c r="F19" s="31"/>
      <c r="G19" s="49"/>
      <c r="H19" s="47"/>
      <c r="I19" s="200"/>
    </row>
    <row r="20" spans="1:9" ht="12" customHeight="1" x14ac:dyDescent="0.2">
      <c r="A20" s="136"/>
      <c r="B20" s="68" t="s">
        <v>139</v>
      </c>
      <c r="C20" s="191" t="s">
        <v>128</v>
      </c>
      <c r="D20" s="32"/>
      <c r="E20" s="188"/>
      <c r="F20" s="31"/>
      <c r="G20" s="49"/>
      <c r="H20" s="47"/>
      <c r="I20" s="200"/>
    </row>
    <row r="21" spans="1:9" ht="12" customHeight="1" x14ac:dyDescent="0.2">
      <c r="A21" s="136"/>
      <c r="B21" s="27"/>
      <c r="C21" s="16" t="s">
        <v>129</v>
      </c>
      <c r="D21" s="187"/>
      <c r="E21" s="190"/>
      <c r="F21" s="31" t="s">
        <v>42</v>
      </c>
      <c r="G21" s="49" t="s">
        <v>420</v>
      </c>
      <c r="H21" s="47"/>
      <c r="I21" s="200"/>
    </row>
    <row r="22" spans="1:9" ht="12" customHeight="1" x14ac:dyDescent="0.2">
      <c r="A22" s="136"/>
      <c r="B22" s="27"/>
      <c r="C22" s="186"/>
      <c r="D22" s="186"/>
      <c r="E22" s="32"/>
      <c r="F22" s="31"/>
      <c r="G22" s="49"/>
      <c r="H22" s="47"/>
      <c r="I22" s="200"/>
    </row>
    <row r="23" spans="1:9" ht="12" customHeight="1" x14ac:dyDescent="0.2">
      <c r="A23" s="136"/>
      <c r="B23" s="15"/>
      <c r="C23" s="16"/>
      <c r="D23" s="32"/>
      <c r="E23" s="4"/>
      <c r="F23" s="31"/>
      <c r="G23" s="49"/>
      <c r="H23" s="47"/>
      <c r="I23" s="200"/>
    </row>
    <row r="24" spans="1:9" ht="12" customHeight="1" x14ac:dyDescent="0.2">
      <c r="A24" s="136"/>
      <c r="B24" s="68" t="s">
        <v>140</v>
      </c>
      <c r="C24" s="16" t="s">
        <v>130</v>
      </c>
      <c r="D24" s="32"/>
      <c r="E24" s="4"/>
      <c r="F24" s="28"/>
      <c r="G24" s="49"/>
      <c r="H24" s="47"/>
      <c r="I24" s="200"/>
    </row>
    <row r="25" spans="1:9" ht="12" customHeight="1" x14ac:dyDescent="0.2">
      <c r="A25" s="136"/>
      <c r="B25" s="27"/>
      <c r="C25" s="16" t="s">
        <v>270</v>
      </c>
      <c r="D25" s="32"/>
      <c r="E25" s="4"/>
      <c r="F25" s="31"/>
      <c r="G25" s="49"/>
      <c r="H25" s="47"/>
      <c r="I25" s="200"/>
    </row>
    <row r="26" spans="1:9" ht="12" customHeight="1" x14ac:dyDescent="0.2">
      <c r="A26" s="136"/>
      <c r="B26" s="27"/>
      <c r="C26" s="192" t="s">
        <v>131</v>
      </c>
      <c r="D26" s="32"/>
      <c r="E26" s="4"/>
      <c r="F26" s="31" t="s">
        <v>42</v>
      </c>
      <c r="G26" s="49" t="s">
        <v>420</v>
      </c>
      <c r="H26" s="47"/>
      <c r="I26" s="200"/>
    </row>
    <row r="27" spans="1:9" ht="12" customHeight="1" x14ac:dyDescent="0.2">
      <c r="A27" s="136"/>
      <c r="B27" s="27"/>
      <c r="C27" s="32"/>
      <c r="D27" s="32"/>
      <c r="E27" s="4"/>
      <c r="F27" s="81"/>
      <c r="G27" s="175"/>
      <c r="H27" s="82"/>
      <c r="I27" s="200"/>
    </row>
    <row r="28" spans="1:9" ht="12" customHeight="1" x14ac:dyDescent="0.2">
      <c r="A28" s="136"/>
      <c r="B28" s="68" t="s">
        <v>141</v>
      </c>
      <c r="C28" s="16" t="s">
        <v>719</v>
      </c>
      <c r="D28" s="32"/>
      <c r="E28" s="4"/>
      <c r="F28" s="31" t="s">
        <v>42</v>
      </c>
      <c r="G28" s="49" t="s">
        <v>420</v>
      </c>
      <c r="H28" s="47"/>
      <c r="I28" s="200"/>
    </row>
    <row r="29" spans="1:9" ht="12" customHeight="1" x14ac:dyDescent="0.2">
      <c r="A29" s="136"/>
      <c r="B29" s="27"/>
      <c r="C29" s="16"/>
      <c r="D29" s="32"/>
      <c r="E29" s="4"/>
      <c r="F29" s="31"/>
      <c r="G29" s="49"/>
      <c r="H29" s="47"/>
      <c r="I29" s="200"/>
    </row>
    <row r="30" spans="1:9" ht="12" customHeight="1" x14ac:dyDescent="0.2">
      <c r="A30" s="136"/>
      <c r="B30" s="15" t="s">
        <v>723</v>
      </c>
      <c r="C30" s="192" t="s">
        <v>724</v>
      </c>
      <c r="D30" s="32"/>
      <c r="E30" s="4"/>
      <c r="F30" s="31"/>
      <c r="G30" s="49" t="s">
        <v>420</v>
      </c>
      <c r="H30" s="47"/>
      <c r="I30" s="200"/>
    </row>
    <row r="31" spans="1:9" ht="12" customHeight="1" x14ac:dyDescent="0.2">
      <c r="A31" s="136"/>
      <c r="B31" s="27"/>
      <c r="C31" s="277" t="s">
        <v>725</v>
      </c>
      <c r="D31" s="32"/>
      <c r="E31" s="4"/>
      <c r="F31" s="81"/>
      <c r="G31" s="175"/>
      <c r="H31" s="82"/>
      <c r="I31" s="200"/>
    </row>
    <row r="32" spans="1:9" ht="12" customHeight="1" x14ac:dyDescent="0.2">
      <c r="A32" s="136"/>
      <c r="B32" s="27"/>
      <c r="C32" s="80"/>
      <c r="D32" s="278"/>
      <c r="E32" s="4"/>
      <c r="F32" s="81"/>
      <c r="G32" s="175"/>
      <c r="H32" s="82"/>
      <c r="I32" s="200"/>
    </row>
    <row r="33" spans="1:9" ht="12" customHeight="1" x14ac:dyDescent="0.2">
      <c r="A33" s="136"/>
      <c r="B33" s="27"/>
      <c r="C33" s="32"/>
      <c r="D33" s="32"/>
      <c r="E33" s="4"/>
      <c r="F33" s="81"/>
      <c r="G33" s="175"/>
      <c r="H33" s="82"/>
      <c r="I33" s="200"/>
    </row>
    <row r="34" spans="1:9" ht="12" customHeight="1" x14ac:dyDescent="0.2">
      <c r="A34" s="136"/>
      <c r="B34" s="27"/>
      <c r="C34" s="32"/>
      <c r="D34" s="32"/>
      <c r="E34" s="4"/>
      <c r="F34" s="81"/>
      <c r="G34" s="175"/>
      <c r="H34" s="82"/>
      <c r="I34" s="200"/>
    </row>
    <row r="35" spans="1:9" ht="12" customHeight="1" x14ac:dyDescent="0.2">
      <c r="A35" s="136"/>
      <c r="B35" s="27"/>
      <c r="C35" s="32"/>
      <c r="D35" s="32"/>
      <c r="E35" s="4"/>
      <c r="F35" s="81"/>
      <c r="G35" s="175"/>
      <c r="H35" s="82"/>
      <c r="I35" s="200"/>
    </row>
    <row r="36" spans="1:9" ht="12" customHeight="1" x14ac:dyDescent="0.2">
      <c r="A36" s="136"/>
      <c r="B36" s="27"/>
      <c r="C36" s="32"/>
      <c r="D36" s="32"/>
      <c r="E36" s="4"/>
      <c r="F36" s="81"/>
      <c r="G36" s="175"/>
      <c r="H36" s="82"/>
      <c r="I36" s="200"/>
    </row>
    <row r="37" spans="1:9" ht="12" customHeight="1" x14ac:dyDescent="0.2">
      <c r="A37" s="136"/>
      <c r="B37" s="27"/>
      <c r="C37" s="32"/>
      <c r="D37" s="32"/>
      <c r="E37" s="4"/>
      <c r="F37" s="81"/>
      <c r="G37" s="175"/>
      <c r="H37" s="82"/>
      <c r="I37" s="200"/>
    </row>
    <row r="38" spans="1:9" ht="12" customHeight="1" x14ac:dyDescent="0.2">
      <c r="A38" s="136"/>
      <c r="B38" s="27"/>
      <c r="C38" s="32"/>
      <c r="D38" s="32"/>
      <c r="E38" s="4"/>
      <c r="F38" s="81"/>
      <c r="G38" s="175"/>
      <c r="H38" s="82"/>
      <c r="I38" s="200"/>
    </row>
    <row r="39" spans="1:9" ht="12" customHeight="1" x14ac:dyDescent="0.2">
      <c r="A39" s="136"/>
      <c r="B39" s="27"/>
      <c r="C39" s="32"/>
      <c r="D39" s="32"/>
      <c r="E39" s="4"/>
      <c r="F39" s="81"/>
      <c r="G39" s="175"/>
      <c r="H39" s="82"/>
      <c r="I39" s="200"/>
    </row>
    <row r="40" spans="1:9" ht="12" customHeight="1" x14ac:dyDescent="0.2">
      <c r="A40" s="136"/>
      <c r="B40" s="27"/>
      <c r="C40" s="32"/>
      <c r="D40" s="32"/>
      <c r="E40" s="4"/>
      <c r="F40" s="81"/>
      <c r="G40" s="175"/>
      <c r="H40" s="82"/>
      <c r="I40" s="200"/>
    </row>
    <row r="41" spans="1:9" ht="12" customHeight="1" x14ac:dyDescent="0.2">
      <c r="A41" s="136"/>
      <c r="B41" s="27"/>
      <c r="C41" s="32"/>
      <c r="D41" s="32"/>
      <c r="E41" s="4"/>
      <c r="F41" s="81"/>
      <c r="G41" s="175"/>
      <c r="H41" s="82"/>
      <c r="I41" s="200"/>
    </row>
    <row r="42" spans="1:9" ht="12" customHeight="1" x14ac:dyDescent="0.2">
      <c r="A42" s="136"/>
      <c r="B42" s="27"/>
      <c r="C42" s="32"/>
      <c r="D42" s="32"/>
      <c r="E42" s="4"/>
      <c r="F42" s="81"/>
      <c r="G42" s="175"/>
      <c r="H42" s="82"/>
      <c r="I42" s="200"/>
    </row>
    <row r="43" spans="1:9" ht="12" customHeight="1" x14ac:dyDescent="0.2">
      <c r="A43" s="136"/>
      <c r="B43" s="27"/>
      <c r="C43" s="32"/>
      <c r="D43" s="32"/>
      <c r="E43" s="4"/>
      <c r="F43" s="81"/>
      <c r="G43" s="175"/>
      <c r="H43" s="82"/>
      <c r="I43" s="200"/>
    </row>
    <row r="44" spans="1:9" ht="12" customHeight="1" x14ac:dyDescent="0.2">
      <c r="A44" s="136"/>
      <c r="B44" s="27"/>
      <c r="C44" s="32"/>
      <c r="D44" s="32"/>
      <c r="E44" s="4"/>
      <c r="F44" s="81"/>
      <c r="G44" s="175"/>
      <c r="H44" s="82"/>
      <c r="I44" s="200"/>
    </row>
    <row r="45" spans="1:9" ht="12" customHeight="1" x14ac:dyDescent="0.2">
      <c r="A45" s="136"/>
      <c r="B45" s="27"/>
      <c r="C45" s="32"/>
      <c r="D45" s="32"/>
      <c r="E45" s="4"/>
      <c r="F45" s="81"/>
      <c r="G45" s="175"/>
      <c r="H45" s="82"/>
      <c r="I45" s="200"/>
    </row>
    <row r="46" spans="1:9" ht="12" customHeight="1" x14ac:dyDescent="0.2">
      <c r="A46" s="136"/>
      <c r="B46" s="27"/>
      <c r="C46" s="32"/>
      <c r="D46" s="32"/>
      <c r="E46" s="4"/>
      <c r="F46" s="81"/>
      <c r="G46" s="175"/>
      <c r="H46" s="82"/>
      <c r="I46" s="200"/>
    </row>
    <row r="47" spans="1:9" ht="12" customHeight="1" x14ac:dyDescent="0.2">
      <c r="A47" s="136"/>
      <c r="B47" s="27"/>
      <c r="C47" s="32"/>
      <c r="D47" s="32"/>
      <c r="E47" s="4"/>
      <c r="F47" s="81"/>
      <c r="G47" s="175"/>
      <c r="H47" s="82"/>
      <c r="I47" s="200"/>
    </row>
    <row r="48" spans="1:9" ht="12" customHeight="1" x14ac:dyDescent="0.2">
      <c r="A48" s="136"/>
      <c r="B48" s="27"/>
      <c r="C48" s="32"/>
      <c r="D48" s="32"/>
      <c r="E48" s="4"/>
      <c r="F48" s="81"/>
      <c r="G48" s="175"/>
      <c r="H48" s="82"/>
      <c r="I48" s="200"/>
    </row>
    <row r="49" spans="1:9" ht="12" customHeight="1" x14ac:dyDescent="0.2">
      <c r="A49" s="136"/>
      <c r="B49" s="27"/>
      <c r="C49" s="32"/>
      <c r="D49" s="32"/>
      <c r="E49" s="4"/>
      <c r="F49" s="81"/>
      <c r="G49" s="175"/>
      <c r="H49" s="82"/>
      <c r="I49" s="200"/>
    </row>
    <row r="50" spans="1:9" ht="12" customHeight="1" x14ac:dyDescent="0.2">
      <c r="A50" s="136"/>
      <c r="B50" s="27"/>
      <c r="C50" s="32"/>
      <c r="D50" s="32"/>
      <c r="E50" s="4"/>
      <c r="F50" s="81"/>
      <c r="G50" s="175"/>
      <c r="H50" s="82"/>
      <c r="I50" s="200"/>
    </row>
    <row r="51" spans="1:9" ht="12" customHeight="1" x14ac:dyDescent="0.2">
      <c r="A51" s="136"/>
      <c r="B51" s="27"/>
      <c r="C51" s="32"/>
      <c r="D51" s="32"/>
      <c r="E51" s="4"/>
      <c r="F51" s="81"/>
      <c r="G51" s="175"/>
      <c r="H51" s="82"/>
      <c r="I51" s="200"/>
    </row>
    <row r="52" spans="1:9" ht="12" customHeight="1" x14ac:dyDescent="0.2">
      <c r="A52" s="136"/>
      <c r="B52" s="27"/>
      <c r="C52" s="32"/>
      <c r="D52" s="32"/>
      <c r="E52" s="4"/>
      <c r="F52" s="31"/>
      <c r="G52" s="49"/>
      <c r="H52" s="47"/>
      <c r="I52" s="200"/>
    </row>
    <row r="53" spans="1:9" ht="12" customHeight="1" x14ac:dyDescent="0.2">
      <c r="A53" s="136"/>
      <c r="B53" s="27"/>
      <c r="C53" s="186"/>
      <c r="D53" s="32"/>
      <c r="E53" s="4"/>
      <c r="F53" s="28"/>
      <c r="G53" s="49"/>
      <c r="H53" s="47"/>
      <c r="I53" s="200"/>
    </row>
    <row r="54" spans="1:9" ht="12" customHeight="1" x14ac:dyDescent="0.2">
      <c r="A54" s="136"/>
      <c r="B54" s="27"/>
      <c r="C54" s="186"/>
      <c r="D54" s="32"/>
      <c r="E54" s="4"/>
      <c r="F54" s="81"/>
      <c r="G54" s="175"/>
      <c r="H54" s="82"/>
      <c r="I54" s="200"/>
    </row>
    <row r="55" spans="1:9" ht="12" customHeight="1" x14ac:dyDescent="0.2">
      <c r="A55" s="136"/>
      <c r="B55" s="27"/>
      <c r="C55" s="186"/>
      <c r="D55" s="32"/>
      <c r="E55" s="4"/>
      <c r="F55" s="31"/>
      <c r="G55" s="49"/>
      <c r="H55" s="47"/>
      <c r="I55" s="200"/>
    </row>
    <row r="56" spans="1:9" ht="12" customHeight="1" x14ac:dyDescent="0.2">
      <c r="A56" s="136"/>
      <c r="B56" s="27"/>
      <c r="C56" s="186"/>
      <c r="D56" s="32"/>
      <c r="E56" s="4"/>
      <c r="F56" s="28"/>
      <c r="G56" s="49"/>
      <c r="H56" s="47"/>
      <c r="I56" s="200"/>
    </row>
    <row r="57" spans="1:9" ht="12" customHeight="1" x14ac:dyDescent="0.2">
      <c r="A57" s="136"/>
      <c r="B57" s="27"/>
      <c r="C57" s="186"/>
      <c r="D57" s="32"/>
      <c r="E57" s="4"/>
      <c r="F57" s="81"/>
      <c r="G57" s="175"/>
      <c r="H57" s="82"/>
      <c r="I57" s="200"/>
    </row>
    <row r="58" spans="1:9" ht="12" customHeight="1" x14ac:dyDescent="0.2">
      <c r="A58" s="136"/>
      <c r="B58" s="27"/>
      <c r="C58" s="186"/>
      <c r="D58" s="32"/>
      <c r="E58" s="4"/>
      <c r="F58" s="31"/>
      <c r="G58" s="49"/>
      <c r="H58" s="47"/>
      <c r="I58" s="200"/>
    </row>
    <row r="59" spans="1:9" ht="12" customHeight="1" x14ac:dyDescent="0.2">
      <c r="A59" s="136"/>
      <c r="B59" s="27"/>
      <c r="C59" s="186"/>
      <c r="D59" s="32"/>
      <c r="E59" s="4"/>
      <c r="F59" s="31"/>
      <c r="G59" s="49"/>
      <c r="H59" s="47"/>
      <c r="I59" s="200"/>
    </row>
    <row r="60" spans="1:9" ht="12" customHeight="1" x14ac:dyDescent="0.2">
      <c r="A60" s="136"/>
      <c r="B60" s="27"/>
      <c r="C60" s="4"/>
      <c r="D60" s="4"/>
      <c r="E60" s="4"/>
      <c r="F60" s="28"/>
      <c r="G60" s="49"/>
      <c r="H60" s="47"/>
      <c r="I60" s="200"/>
    </row>
    <row r="61" spans="1:9" ht="12" customHeight="1" x14ac:dyDescent="0.2">
      <c r="A61" s="136"/>
      <c r="B61" s="27"/>
      <c r="C61" s="4"/>
      <c r="D61" s="4"/>
      <c r="E61" s="4"/>
      <c r="F61" s="28"/>
      <c r="G61" s="49"/>
      <c r="H61" s="47"/>
      <c r="I61" s="200"/>
    </row>
    <row r="62" spans="1:9" ht="12" customHeight="1" x14ac:dyDescent="0.2">
      <c r="A62" s="137"/>
      <c r="B62" s="34"/>
      <c r="C62" s="34"/>
      <c r="D62" s="34"/>
      <c r="E62" s="34"/>
      <c r="F62" s="35"/>
      <c r="G62" s="51"/>
      <c r="H62" s="51"/>
      <c r="I62" s="205"/>
    </row>
    <row r="63" spans="1:9" ht="12" customHeight="1" x14ac:dyDescent="0.2">
      <c r="A63" s="136"/>
      <c r="B63" s="16" t="s">
        <v>439</v>
      </c>
      <c r="C63" s="4"/>
      <c r="D63" s="4"/>
      <c r="E63" s="4"/>
      <c r="F63" s="5"/>
      <c r="G63" s="52"/>
      <c r="H63" s="52"/>
      <c r="I63" s="184"/>
    </row>
    <row r="64" spans="1:9" ht="12" customHeight="1" x14ac:dyDescent="0.2">
      <c r="A64" s="138"/>
      <c r="B64" s="38"/>
      <c r="C64" s="38"/>
      <c r="D64" s="38"/>
      <c r="E64" s="38"/>
      <c r="F64" s="39"/>
      <c r="G64" s="53"/>
      <c r="H64" s="53"/>
      <c r="I64" s="208"/>
    </row>
    <row r="65" spans="1:9" ht="12" customHeight="1" x14ac:dyDescent="0.2">
      <c r="A65" s="139"/>
      <c r="B65" s="115"/>
      <c r="C65" s="115"/>
      <c r="D65" s="115"/>
      <c r="E65" s="115"/>
      <c r="F65" s="116"/>
      <c r="G65" s="117"/>
      <c r="H65" s="117"/>
      <c r="I65" s="226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65" max="65535" man="1"/>
  </rowBreaks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I64"/>
  <sheetViews>
    <sheetView view="pageBreakPreview" topLeftCell="A4" zoomScale="85" zoomScaleNormal="85" zoomScaleSheetLayoutView="85" workbookViewId="0">
      <selection activeCell="F10" sqref="F10:F53"/>
    </sheetView>
  </sheetViews>
  <sheetFormatPr defaultRowHeight="12.75" x14ac:dyDescent="0.2"/>
  <cols>
    <col min="1" max="1" width="16" customWidth="1"/>
    <col min="2" max="2" width="2.85546875" customWidth="1"/>
    <col min="3" max="3" width="55.7109375" customWidth="1"/>
    <col min="4" max="4" width="4.7109375" customWidth="1"/>
    <col min="5" max="5" width="2.7109375" customWidth="1"/>
    <col min="6" max="6" width="12.7109375" customWidth="1"/>
    <col min="9" max="9" width="13.28515625" customWidth="1"/>
  </cols>
  <sheetData>
    <row r="2" spans="1:7" ht="12" customHeight="1" x14ac:dyDescent="0.2">
      <c r="A2" s="251" t="s">
        <v>81</v>
      </c>
      <c r="B2" s="240"/>
      <c r="C2" s="249" t="str">
        <f>'1200A'!C3</f>
        <v>PALABORA COPPER</v>
      </c>
      <c r="D2" s="240"/>
      <c r="E2" s="240"/>
      <c r="F2" s="241"/>
      <c r="G2" s="242"/>
    </row>
    <row r="3" spans="1:7" ht="12" customHeight="1" x14ac:dyDescent="0.2">
      <c r="A3" s="240"/>
      <c r="B3" s="240"/>
      <c r="C3" s="240"/>
      <c r="D3" s="240"/>
      <c r="E3" s="240"/>
      <c r="F3" s="241"/>
      <c r="G3" s="242"/>
    </row>
    <row r="4" spans="1:7" ht="12" customHeight="1" x14ac:dyDescent="0.2">
      <c r="A4" s="252" t="s">
        <v>456</v>
      </c>
      <c r="B4" s="240"/>
      <c r="C4" s="240"/>
      <c r="D4" s="240"/>
      <c r="E4" s="240"/>
      <c r="F4" s="241"/>
      <c r="G4" s="242"/>
    </row>
    <row r="5" spans="1:7" ht="12" customHeight="1" x14ac:dyDescent="0.2">
      <c r="A5" s="240"/>
      <c r="B5" s="240"/>
      <c r="C5" s="240"/>
      <c r="D5" s="240"/>
      <c r="E5" s="240"/>
      <c r="F5" s="241"/>
      <c r="G5" s="242"/>
    </row>
    <row r="6" spans="1:7" ht="12" customHeight="1" x14ac:dyDescent="0.2">
      <c r="A6" s="252" t="s">
        <v>297</v>
      </c>
      <c r="B6" s="240"/>
      <c r="C6" s="249" t="str">
        <f>'1200A'!C7</f>
        <v>PROPOSED PRIESKA-A CLINIC</v>
      </c>
      <c r="D6" s="240"/>
      <c r="E6" s="240"/>
      <c r="F6" s="241"/>
      <c r="G6" s="242"/>
    </row>
    <row r="7" spans="1:7" ht="12" customHeight="1" x14ac:dyDescent="0.2">
      <c r="A7" s="240"/>
      <c r="B7" s="240"/>
      <c r="C7" s="240"/>
      <c r="D7" s="240"/>
      <c r="E7" s="240"/>
      <c r="F7" s="241"/>
      <c r="G7" s="242"/>
    </row>
    <row r="8" spans="1:7" ht="15" customHeight="1" x14ac:dyDescent="0.25">
      <c r="A8" s="243" t="s">
        <v>457</v>
      </c>
      <c r="B8" s="244"/>
      <c r="C8" s="240"/>
      <c r="D8" s="240"/>
      <c r="E8" s="240"/>
      <c r="F8" s="241"/>
      <c r="G8" s="242"/>
    </row>
    <row r="9" spans="1:7" ht="12" customHeight="1" x14ac:dyDescent="0.2">
      <c r="A9" s="240"/>
      <c r="B9" s="240"/>
      <c r="C9" s="240"/>
      <c r="D9" s="240"/>
      <c r="E9" s="240"/>
      <c r="F9" s="241"/>
      <c r="G9" s="242"/>
    </row>
    <row r="10" spans="1:7" ht="12" customHeight="1" x14ac:dyDescent="0.2">
      <c r="A10" s="60" t="s">
        <v>458</v>
      </c>
      <c r="B10" s="240" t="s">
        <v>459</v>
      </c>
      <c r="C10" s="60" t="s">
        <v>460</v>
      </c>
      <c r="D10" s="240"/>
      <c r="E10" s="60" t="s">
        <v>461</v>
      </c>
      <c r="F10" s="253"/>
      <c r="G10" s="242"/>
    </row>
    <row r="11" spans="1:7" ht="12" customHeight="1" x14ac:dyDescent="0.2">
      <c r="A11" s="60" t="s">
        <v>462</v>
      </c>
      <c r="B11" s="240" t="s">
        <v>459</v>
      </c>
      <c r="C11" s="240" t="s">
        <v>463</v>
      </c>
      <c r="D11" s="240"/>
      <c r="E11" s="240" t="s">
        <v>461</v>
      </c>
      <c r="F11" s="253"/>
      <c r="G11" s="242"/>
    </row>
    <row r="12" spans="1:7" ht="12" customHeight="1" x14ac:dyDescent="0.2">
      <c r="A12" s="60" t="s">
        <v>464</v>
      </c>
      <c r="B12" s="240" t="s">
        <v>459</v>
      </c>
      <c r="C12" s="240" t="s">
        <v>465</v>
      </c>
      <c r="D12" s="240"/>
      <c r="E12" s="240" t="s">
        <v>461</v>
      </c>
      <c r="F12" s="253"/>
      <c r="G12" s="242"/>
    </row>
    <row r="13" spans="1:7" ht="12" customHeight="1" x14ac:dyDescent="0.2">
      <c r="A13" s="60" t="s">
        <v>466</v>
      </c>
      <c r="B13" s="240" t="s">
        <v>459</v>
      </c>
      <c r="C13" s="240" t="s">
        <v>467</v>
      </c>
      <c r="D13" s="240"/>
      <c r="E13" s="240" t="s">
        <v>461</v>
      </c>
      <c r="F13" s="253"/>
      <c r="G13" s="242"/>
    </row>
    <row r="14" spans="1:7" ht="12" customHeight="1" x14ac:dyDescent="0.2">
      <c r="A14" s="60" t="s">
        <v>468</v>
      </c>
      <c r="B14" s="240" t="s">
        <v>459</v>
      </c>
      <c r="C14" s="240" t="s">
        <v>469</v>
      </c>
      <c r="D14" s="240"/>
      <c r="E14" s="240" t="s">
        <v>461</v>
      </c>
      <c r="F14" s="253"/>
      <c r="G14" s="242"/>
    </row>
    <row r="15" spans="1:7" ht="12" customHeight="1" x14ac:dyDescent="0.2">
      <c r="A15" s="60" t="s">
        <v>470</v>
      </c>
      <c r="B15" s="240" t="s">
        <v>459</v>
      </c>
      <c r="C15" s="240" t="s">
        <v>471</v>
      </c>
      <c r="D15" s="240"/>
      <c r="E15" s="240" t="s">
        <v>461</v>
      </c>
      <c r="F15" s="253"/>
      <c r="G15" s="242"/>
    </row>
    <row r="16" spans="1:7" ht="12" customHeight="1" x14ac:dyDescent="0.2">
      <c r="A16" s="60" t="s">
        <v>472</v>
      </c>
      <c r="B16" s="240" t="s">
        <v>459</v>
      </c>
      <c r="C16" s="240" t="s">
        <v>473</v>
      </c>
      <c r="D16" s="240"/>
      <c r="E16" s="240" t="s">
        <v>461</v>
      </c>
      <c r="F16" s="253"/>
      <c r="G16" s="242"/>
    </row>
    <row r="17" spans="1:9" ht="12" customHeight="1" x14ac:dyDescent="0.2">
      <c r="A17" s="60" t="s">
        <v>474</v>
      </c>
      <c r="B17" s="240" t="s">
        <v>459</v>
      </c>
      <c r="C17" s="240" t="s">
        <v>475</v>
      </c>
      <c r="D17" s="240"/>
      <c r="E17" s="240" t="s">
        <v>461</v>
      </c>
      <c r="F17" s="253"/>
      <c r="G17" s="245"/>
    </row>
    <row r="18" spans="1:9" ht="12" customHeight="1" x14ac:dyDescent="0.2">
      <c r="A18" s="60" t="s">
        <v>476</v>
      </c>
      <c r="B18" s="240" t="s">
        <v>459</v>
      </c>
      <c r="C18" s="240" t="s">
        <v>477</v>
      </c>
      <c r="D18" s="240"/>
      <c r="E18" s="240" t="s">
        <v>461</v>
      </c>
      <c r="F18" s="253"/>
      <c r="G18" s="242"/>
    </row>
    <row r="19" spans="1:9" ht="12" customHeight="1" x14ac:dyDescent="0.2">
      <c r="A19" s="60" t="s">
        <v>478</v>
      </c>
      <c r="B19" s="240" t="s">
        <v>459</v>
      </c>
      <c r="C19" s="240" t="s">
        <v>479</v>
      </c>
      <c r="D19" s="240"/>
      <c r="E19" s="240" t="s">
        <v>461</v>
      </c>
      <c r="F19" s="253"/>
      <c r="G19" s="242"/>
    </row>
    <row r="20" spans="1:9" ht="12" customHeight="1" x14ac:dyDescent="0.2">
      <c r="A20" s="60" t="s">
        <v>480</v>
      </c>
      <c r="B20" s="240" t="s">
        <v>459</v>
      </c>
      <c r="C20" s="240" t="s">
        <v>481</v>
      </c>
      <c r="D20" s="240"/>
      <c r="E20" s="240" t="s">
        <v>461</v>
      </c>
      <c r="F20" s="253"/>
      <c r="G20" s="242"/>
    </row>
    <row r="21" spans="1:9" ht="12" customHeight="1" x14ac:dyDescent="0.2">
      <c r="A21" s="60" t="s">
        <v>482</v>
      </c>
      <c r="B21" s="240" t="s">
        <v>459</v>
      </c>
      <c r="C21" s="240" t="s">
        <v>483</v>
      </c>
      <c r="D21" s="240"/>
      <c r="E21" s="240" t="s">
        <v>461</v>
      </c>
      <c r="F21" s="253"/>
      <c r="G21" s="242"/>
    </row>
    <row r="22" spans="1:9" ht="12" customHeight="1" x14ac:dyDescent="0.2">
      <c r="A22" s="60" t="s">
        <v>484</v>
      </c>
      <c r="B22" s="240" t="s">
        <v>459</v>
      </c>
      <c r="C22" s="240" t="s">
        <v>485</v>
      </c>
      <c r="D22" s="240"/>
      <c r="E22" s="240" t="s">
        <v>461</v>
      </c>
      <c r="F22" s="253"/>
      <c r="G22" s="242"/>
    </row>
    <row r="23" spans="1:9" ht="12" customHeight="1" x14ac:dyDescent="0.2">
      <c r="A23" s="60" t="s">
        <v>486</v>
      </c>
      <c r="B23" s="240" t="s">
        <v>459</v>
      </c>
      <c r="C23" s="240" t="s">
        <v>487</v>
      </c>
      <c r="D23" s="240"/>
      <c r="E23" s="240" t="s">
        <v>461</v>
      </c>
      <c r="F23" s="253"/>
      <c r="G23" s="242"/>
    </row>
    <row r="24" spans="1:9" ht="12" customHeight="1" x14ac:dyDescent="0.2">
      <c r="A24" s="60" t="s">
        <v>488</v>
      </c>
      <c r="B24" s="240" t="s">
        <v>459</v>
      </c>
      <c r="C24" s="240" t="s">
        <v>489</v>
      </c>
      <c r="D24" s="240"/>
      <c r="E24" s="240" t="s">
        <v>461</v>
      </c>
      <c r="F24" s="253"/>
      <c r="G24" s="242"/>
    </row>
    <row r="25" spans="1:9" ht="12" customHeight="1" x14ac:dyDescent="0.2">
      <c r="A25" s="60" t="s">
        <v>490</v>
      </c>
      <c r="B25" s="240"/>
      <c r="C25" s="240"/>
      <c r="D25" s="240"/>
      <c r="E25" s="240" t="s">
        <v>461</v>
      </c>
      <c r="F25" s="253"/>
      <c r="G25" s="242"/>
    </row>
    <row r="26" spans="1:9" ht="12" customHeight="1" x14ac:dyDescent="0.2">
      <c r="A26" s="60" t="s">
        <v>491</v>
      </c>
      <c r="B26" s="240"/>
      <c r="C26" s="240"/>
      <c r="D26" s="240"/>
      <c r="E26" s="240" t="s">
        <v>461</v>
      </c>
      <c r="F26" s="253"/>
      <c r="G26" s="242"/>
    </row>
    <row r="27" spans="1:9" ht="12" customHeight="1" x14ac:dyDescent="0.2">
      <c r="A27" s="60" t="s">
        <v>492</v>
      </c>
      <c r="B27" s="240"/>
      <c r="C27" s="240"/>
      <c r="D27" s="240"/>
      <c r="E27" s="240" t="s">
        <v>461</v>
      </c>
      <c r="F27" s="253"/>
      <c r="G27" s="242"/>
    </row>
    <row r="28" spans="1:9" ht="12" customHeight="1" x14ac:dyDescent="0.2">
      <c r="A28" s="60" t="s">
        <v>493</v>
      </c>
      <c r="B28" s="240"/>
      <c r="C28" s="240"/>
      <c r="D28" s="240"/>
      <c r="E28" s="240" t="s">
        <v>461</v>
      </c>
      <c r="F28" s="253"/>
      <c r="G28" s="242"/>
    </row>
    <row r="29" spans="1:9" ht="12" customHeight="1" x14ac:dyDescent="0.2">
      <c r="A29" s="60" t="s">
        <v>494</v>
      </c>
      <c r="B29" s="240"/>
      <c r="C29" s="240"/>
      <c r="D29" s="240"/>
      <c r="E29" s="240" t="s">
        <v>461</v>
      </c>
      <c r="F29" s="253"/>
      <c r="G29" s="242"/>
      <c r="I29" s="152"/>
    </row>
    <row r="30" spans="1:9" ht="12" customHeight="1" x14ac:dyDescent="0.2">
      <c r="A30" s="60" t="s">
        <v>495</v>
      </c>
      <c r="B30" s="240"/>
      <c r="C30" s="240"/>
      <c r="D30" s="240"/>
      <c r="E30" s="240" t="s">
        <v>461</v>
      </c>
      <c r="F30" s="253"/>
      <c r="G30" s="242"/>
    </row>
    <row r="31" spans="1:9" ht="12" customHeight="1" x14ac:dyDescent="0.2">
      <c r="A31" s="60"/>
      <c r="B31" s="240"/>
      <c r="C31" s="240"/>
      <c r="D31" s="240"/>
      <c r="E31" s="240"/>
      <c r="F31" s="253"/>
      <c r="G31" s="242"/>
    </row>
    <row r="32" spans="1:9" ht="12" customHeight="1" x14ac:dyDescent="0.2">
      <c r="A32" s="60"/>
      <c r="B32" s="240"/>
      <c r="C32" s="240"/>
      <c r="D32" s="240"/>
      <c r="E32" s="240"/>
      <c r="F32" s="253"/>
      <c r="G32" s="242"/>
    </row>
    <row r="33" spans="1:7" ht="12" customHeight="1" x14ac:dyDescent="0.2">
      <c r="A33" s="60"/>
      <c r="B33" s="240"/>
      <c r="C33" s="240"/>
      <c r="D33" s="240"/>
      <c r="E33" s="240"/>
      <c r="F33" s="253"/>
      <c r="G33" s="242"/>
    </row>
    <row r="34" spans="1:7" ht="12" customHeight="1" x14ac:dyDescent="0.2">
      <c r="A34" s="246"/>
      <c r="B34" s="246"/>
      <c r="C34" s="246"/>
      <c r="D34" s="246"/>
      <c r="E34" s="246"/>
      <c r="F34" s="247"/>
      <c r="G34" s="248"/>
    </row>
    <row r="35" spans="1:7" ht="12" customHeight="1" x14ac:dyDescent="0.2">
      <c r="A35" s="249" t="s">
        <v>496</v>
      </c>
      <c r="B35" s="240"/>
      <c r="C35" s="240"/>
      <c r="D35" s="240"/>
      <c r="E35" s="240" t="s">
        <v>461</v>
      </c>
      <c r="F35" s="253"/>
      <c r="G35" s="248"/>
    </row>
    <row r="36" spans="1:7" ht="12" customHeight="1" x14ac:dyDescent="0.2">
      <c r="A36" s="249"/>
      <c r="B36" s="240"/>
      <c r="C36" s="240"/>
      <c r="D36" s="240"/>
      <c r="E36" s="240"/>
      <c r="F36" s="241"/>
      <c r="G36" s="248"/>
    </row>
    <row r="37" spans="1:7" ht="12" customHeight="1" x14ac:dyDescent="0.2">
      <c r="A37" s="246"/>
      <c r="B37" s="246"/>
      <c r="C37" s="246"/>
      <c r="D37" s="246"/>
      <c r="E37" s="246"/>
      <c r="F37" s="247"/>
      <c r="G37" s="248"/>
    </row>
    <row r="38" spans="1:7" ht="12" customHeight="1" x14ac:dyDescent="0.2">
      <c r="A38" s="240"/>
      <c r="B38" s="240"/>
      <c r="C38" s="240"/>
      <c r="D38" s="240"/>
      <c r="E38" s="240"/>
      <c r="F38" s="241"/>
      <c r="G38" s="248"/>
    </row>
    <row r="39" spans="1:7" ht="15" customHeight="1" x14ac:dyDescent="0.25">
      <c r="A39" s="243" t="s">
        <v>497</v>
      </c>
      <c r="B39" s="244"/>
      <c r="C39" s="240"/>
      <c r="D39" s="240"/>
      <c r="E39" s="240"/>
      <c r="F39" s="241"/>
      <c r="G39" s="242"/>
    </row>
    <row r="40" spans="1:7" ht="12" customHeight="1" x14ac:dyDescent="0.2">
      <c r="A40" s="240"/>
      <c r="B40" s="240"/>
      <c r="C40" s="240"/>
      <c r="D40" s="240"/>
      <c r="E40" s="240"/>
      <c r="F40" s="241"/>
      <c r="G40" s="242"/>
    </row>
    <row r="41" spans="1:7" ht="12" customHeight="1" x14ac:dyDescent="0.2">
      <c r="A41" s="240"/>
      <c r="B41" s="240"/>
      <c r="C41" s="240"/>
      <c r="D41" s="240"/>
      <c r="E41" s="240"/>
      <c r="F41" s="241"/>
      <c r="G41" s="242"/>
    </row>
    <row r="42" spans="1:7" ht="12" customHeight="1" x14ac:dyDescent="0.2">
      <c r="A42" s="240" t="s">
        <v>498</v>
      </c>
      <c r="B42" s="240"/>
      <c r="C42" s="240"/>
      <c r="D42" s="240"/>
      <c r="E42" s="240" t="s">
        <v>461</v>
      </c>
      <c r="F42" s="253"/>
      <c r="G42" s="242"/>
    </row>
    <row r="43" spans="1:7" ht="12" customHeight="1" x14ac:dyDescent="0.2">
      <c r="A43" s="240"/>
      <c r="B43" s="240"/>
      <c r="C43" s="240"/>
      <c r="D43" s="240"/>
      <c r="E43" s="240"/>
      <c r="F43" s="254"/>
      <c r="G43" s="242"/>
    </row>
    <row r="44" spans="1:7" ht="12" customHeight="1" x14ac:dyDescent="0.2">
      <c r="A44" s="240" t="s">
        <v>499</v>
      </c>
      <c r="B44" s="240"/>
      <c r="C44" s="240"/>
      <c r="D44" s="240"/>
      <c r="E44" s="240"/>
      <c r="F44" s="254"/>
      <c r="G44" s="242"/>
    </row>
    <row r="45" spans="1:7" ht="12" customHeight="1" x14ac:dyDescent="0.2">
      <c r="A45" s="240" t="s">
        <v>500</v>
      </c>
      <c r="B45" s="240"/>
      <c r="C45" s="240"/>
      <c r="D45" s="240"/>
      <c r="E45" s="240"/>
      <c r="F45" s="254"/>
      <c r="G45" s="242"/>
    </row>
    <row r="46" spans="1:7" ht="12" customHeight="1" x14ac:dyDescent="0.2">
      <c r="A46" s="240" t="s">
        <v>501</v>
      </c>
      <c r="B46" s="240"/>
      <c r="C46" s="240"/>
      <c r="D46" s="240"/>
      <c r="E46" s="240" t="s">
        <v>461</v>
      </c>
      <c r="F46" s="253"/>
      <c r="G46" s="242"/>
    </row>
    <row r="47" spans="1:7" ht="12" customHeight="1" x14ac:dyDescent="0.2">
      <c r="A47" s="240" t="s">
        <v>502</v>
      </c>
      <c r="B47" s="240"/>
      <c r="C47" s="240"/>
      <c r="D47" s="240"/>
      <c r="E47" s="240"/>
      <c r="F47" s="254"/>
      <c r="G47" s="242"/>
    </row>
    <row r="48" spans="1:7" ht="12" customHeight="1" x14ac:dyDescent="0.2">
      <c r="A48" s="246"/>
      <c r="B48" s="246"/>
      <c r="C48" s="246"/>
      <c r="D48" s="246"/>
      <c r="E48" s="246"/>
      <c r="F48" s="271"/>
      <c r="G48" s="248"/>
    </row>
    <row r="49" spans="1:7" ht="12" customHeight="1" x14ac:dyDescent="0.2">
      <c r="A49" s="240" t="s">
        <v>503</v>
      </c>
      <c r="B49" s="240"/>
      <c r="C49" s="240"/>
      <c r="D49" s="240"/>
      <c r="E49" s="240" t="s">
        <v>461</v>
      </c>
      <c r="F49" s="253"/>
      <c r="G49" s="248"/>
    </row>
    <row r="50" spans="1:7" ht="12" customHeight="1" x14ac:dyDescent="0.2">
      <c r="A50" s="240"/>
      <c r="B50" s="240"/>
      <c r="C50" s="240"/>
      <c r="D50" s="240"/>
      <c r="E50" s="240"/>
      <c r="F50" s="254"/>
      <c r="G50" s="248"/>
    </row>
    <row r="51" spans="1:7" ht="12" customHeight="1" x14ac:dyDescent="0.2">
      <c r="A51" s="240" t="s">
        <v>504</v>
      </c>
      <c r="B51" s="240"/>
      <c r="C51" s="240"/>
      <c r="D51" s="240"/>
      <c r="E51" s="240"/>
      <c r="F51" s="254"/>
      <c r="G51" s="248"/>
    </row>
    <row r="52" spans="1:7" ht="12" customHeight="1" x14ac:dyDescent="0.2">
      <c r="A52" s="240" t="s">
        <v>508</v>
      </c>
      <c r="B52" s="240"/>
      <c r="C52" s="240"/>
      <c r="D52" s="240"/>
      <c r="E52" s="240" t="s">
        <v>461</v>
      </c>
      <c r="F52" s="253"/>
      <c r="G52" s="248"/>
    </row>
    <row r="53" spans="1:7" ht="12" customHeight="1" x14ac:dyDescent="0.2">
      <c r="A53" s="240"/>
      <c r="B53" s="240"/>
      <c r="C53" s="240"/>
      <c r="D53" s="240"/>
      <c r="E53" s="240"/>
      <c r="F53" s="254"/>
      <c r="G53" s="248"/>
    </row>
    <row r="54" spans="1:7" ht="12" customHeight="1" x14ac:dyDescent="0.2">
      <c r="A54" s="246"/>
      <c r="B54" s="246"/>
      <c r="C54" s="246"/>
      <c r="D54" s="246"/>
      <c r="E54" s="246"/>
      <c r="F54" s="271"/>
      <c r="G54" s="248"/>
    </row>
    <row r="55" spans="1:7" ht="12" customHeight="1" x14ac:dyDescent="0.2">
      <c r="A55" s="249" t="s">
        <v>505</v>
      </c>
      <c r="B55" s="249"/>
      <c r="C55" s="240"/>
      <c r="D55" s="240"/>
      <c r="E55" s="240" t="s">
        <v>461</v>
      </c>
      <c r="F55" s="253">
        <f>SUM(F49:F52)</f>
        <v>0</v>
      </c>
      <c r="G55" s="248"/>
    </row>
    <row r="56" spans="1:7" ht="12" customHeight="1" x14ac:dyDescent="0.2">
      <c r="A56" s="240"/>
      <c r="B56" s="240"/>
      <c r="C56" s="240"/>
      <c r="D56" s="240"/>
      <c r="E56" s="240"/>
      <c r="F56" s="241"/>
      <c r="G56" s="248"/>
    </row>
    <row r="57" spans="1:7" ht="12" customHeight="1" x14ac:dyDescent="0.2">
      <c r="A57" s="246"/>
      <c r="B57" s="246"/>
      <c r="C57" s="246"/>
      <c r="D57" s="246"/>
      <c r="E57" s="246"/>
      <c r="F57" s="247"/>
      <c r="G57" s="248"/>
    </row>
    <row r="58" spans="1:7" ht="12" customHeight="1" x14ac:dyDescent="0.2">
      <c r="A58" s="240"/>
      <c r="B58" s="240"/>
      <c r="C58" s="240"/>
      <c r="D58" s="240"/>
      <c r="E58" s="240"/>
      <c r="F58" s="241"/>
      <c r="G58" s="242"/>
    </row>
    <row r="59" spans="1:7" ht="12" customHeight="1" x14ac:dyDescent="0.2">
      <c r="A59" s="240"/>
      <c r="B59" s="240"/>
      <c r="C59" s="240"/>
      <c r="D59" s="240"/>
      <c r="E59" s="240"/>
      <c r="F59" s="241"/>
      <c r="G59" s="242"/>
    </row>
    <row r="60" spans="1:7" ht="12" customHeight="1" x14ac:dyDescent="0.2">
      <c r="A60" s="240"/>
      <c r="B60" s="240"/>
      <c r="C60" s="240"/>
      <c r="D60" s="240"/>
      <c r="E60" s="240"/>
      <c r="F60" s="241"/>
      <c r="G60" s="242"/>
    </row>
    <row r="61" spans="1:7" ht="12" customHeight="1" x14ac:dyDescent="0.2">
      <c r="A61" s="240"/>
      <c r="B61" s="240"/>
      <c r="C61" s="240"/>
      <c r="D61" s="240"/>
      <c r="E61" s="240"/>
      <c r="F61" s="241"/>
      <c r="G61" s="242"/>
    </row>
    <row r="62" spans="1:7" ht="12" customHeight="1" x14ac:dyDescent="0.2">
      <c r="A62" s="240" t="s">
        <v>509</v>
      </c>
      <c r="B62" s="240"/>
      <c r="C62" s="240"/>
      <c r="D62" s="240"/>
      <c r="E62" s="240"/>
      <c r="F62" s="241"/>
      <c r="G62" s="242"/>
    </row>
    <row r="63" spans="1:7" x14ac:dyDescent="0.2">
      <c r="A63" s="240"/>
      <c r="B63" s="240"/>
      <c r="C63" s="240"/>
      <c r="D63" s="240"/>
      <c r="E63" s="240"/>
      <c r="F63" s="241"/>
      <c r="G63" s="242"/>
    </row>
    <row r="64" spans="1:7" x14ac:dyDescent="0.2">
      <c r="A64" s="240"/>
      <c r="B64" s="240"/>
      <c r="C64" s="240"/>
      <c r="D64" s="240"/>
      <c r="E64" s="240"/>
      <c r="F64" s="241"/>
      <c r="G64" s="242"/>
    </row>
  </sheetData>
  <pageMargins left="0.98425196850393704" right="0.39370078740157483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>&amp;C&amp;P&amp;RProposed Prieska-A Clinic</oddFooter>
  </headerFooter>
  <rowBreaks count="1" manualBreakCount="1">
    <brk id="62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"/>
  <sheetViews>
    <sheetView view="pageBreakPreview" topLeftCell="A14" zoomScale="85" zoomScaleNormal="100" zoomScaleSheetLayoutView="85" workbookViewId="0">
      <selection activeCell="H16" sqref="H16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41"/>
      <c r="B1" s="2"/>
      <c r="C1" s="2"/>
      <c r="D1" s="2"/>
      <c r="E1" s="2"/>
      <c r="F1" s="1"/>
      <c r="G1" s="164"/>
      <c r="H1" s="44"/>
      <c r="I1" s="203" t="s">
        <v>76</v>
      </c>
    </row>
    <row r="2" spans="1:9" ht="12" customHeight="1" x14ac:dyDescent="0.2">
      <c r="A2" s="41"/>
      <c r="B2" s="2"/>
      <c r="C2" s="2"/>
      <c r="D2" s="2"/>
      <c r="E2" s="2"/>
      <c r="F2" s="1"/>
      <c r="G2" s="164"/>
      <c r="H2" s="44"/>
      <c r="I2" s="204"/>
    </row>
    <row r="3" spans="1:9" ht="12" customHeight="1" x14ac:dyDescent="0.2">
      <c r="A3" s="10" t="s">
        <v>302</v>
      </c>
      <c r="B3" s="10"/>
      <c r="C3" s="11"/>
      <c r="D3" s="11"/>
      <c r="E3" s="11"/>
      <c r="F3" s="12"/>
      <c r="G3" s="156"/>
      <c r="H3" s="13"/>
      <c r="I3" s="146"/>
    </row>
    <row r="4" spans="1:9" ht="12" customHeight="1" x14ac:dyDescent="0.2">
      <c r="A4" s="15" t="s">
        <v>303</v>
      </c>
      <c r="B4" s="15" t="s">
        <v>304</v>
      </c>
      <c r="C4" s="16"/>
      <c r="D4" s="16"/>
      <c r="E4" s="16" t="s">
        <v>305</v>
      </c>
      <c r="F4" s="17" t="s">
        <v>306</v>
      </c>
      <c r="G4" s="157" t="s">
        <v>307</v>
      </c>
      <c r="H4" s="18" t="s">
        <v>308</v>
      </c>
      <c r="I4" s="147" t="s">
        <v>309</v>
      </c>
    </row>
    <row r="5" spans="1:9" ht="12" customHeight="1" x14ac:dyDescent="0.2">
      <c r="A5" s="20" t="s">
        <v>310</v>
      </c>
      <c r="B5" s="20" t="s">
        <v>311</v>
      </c>
      <c r="C5" s="21"/>
      <c r="D5" s="21"/>
      <c r="E5" s="21"/>
      <c r="F5" s="22"/>
      <c r="G5" s="158" t="s">
        <v>312</v>
      </c>
      <c r="H5" s="24"/>
      <c r="I5" s="148"/>
    </row>
    <row r="6" spans="1:9" ht="12" customHeight="1" x14ac:dyDescent="0.2">
      <c r="A6" s="26"/>
      <c r="B6" s="27"/>
      <c r="C6" s="4"/>
      <c r="D6" s="4"/>
      <c r="E6" s="4"/>
      <c r="F6" s="28"/>
      <c r="G6" s="165"/>
      <c r="H6" s="47"/>
      <c r="I6" s="200" t="str">
        <f t="shared" ref="I6:I9" si="0">IF(OR(AND(G6="Prov",H6="Sum"),(H6="PC Sum")),". . . . . . . . .00",IF(ISERR(G6*H6),"",IF(G6*H6=0,"",ROUND(G6*H6,2))))</f>
        <v/>
      </c>
    </row>
    <row r="7" spans="1:9" ht="12" customHeight="1" x14ac:dyDescent="0.2">
      <c r="A7" s="26" t="s">
        <v>313</v>
      </c>
      <c r="B7" s="15" t="s">
        <v>77</v>
      </c>
      <c r="C7" s="30" t="s">
        <v>78</v>
      </c>
      <c r="D7" s="30"/>
      <c r="E7" s="4"/>
      <c r="F7" s="28"/>
      <c r="G7" s="165"/>
      <c r="H7" s="47"/>
      <c r="I7" s="200" t="str">
        <f t="shared" si="0"/>
        <v/>
      </c>
    </row>
    <row r="8" spans="1:9" ht="12" customHeight="1" x14ac:dyDescent="0.2">
      <c r="A8" s="26" t="s">
        <v>79</v>
      </c>
      <c r="B8" s="27"/>
      <c r="C8" s="4"/>
      <c r="D8" s="4"/>
      <c r="E8" s="4"/>
      <c r="F8" s="28"/>
      <c r="G8" s="165"/>
      <c r="H8" s="47"/>
      <c r="I8" s="200" t="str">
        <f t="shared" si="0"/>
        <v/>
      </c>
    </row>
    <row r="9" spans="1:9" ht="12" customHeight="1" x14ac:dyDescent="0.2">
      <c r="A9" s="26" t="s">
        <v>68</v>
      </c>
      <c r="B9" s="27"/>
      <c r="C9" s="4"/>
      <c r="D9" s="4"/>
      <c r="E9" s="4"/>
      <c r="F9" s="28"/>
      <c r="G9" s="165"/>
      <c r="H9" s="47"/>
      <c r="I9" s="200" t="str">
        <f t="shared" si="0"/>
        <v/>
      </c>
    </row>
    <row r="10" spans="1:9" ht="12" customHeight="1" x14ac:dyDescent="0.2">
      <c r="A10" s="27" t="s">
        <v>353</v>
      </c>
      <c r="B10" s="15" t="s">
        <v>354</v>
      </c>
      <c r="C10" s="16" t="s">
        <v>355</v>
      </c>
      <c r="D10" s="4"/>
      <c r="E10" s="4"/>
      <c r="F10" s="28"/>
      <c r="G10" s="166"/>
      <c r="H10" s="47"/>
      <c r="I10" s="200" t="str">
        <f t="shared" ref="I10" si="1">IF(OR(AND(G10="Prov",H10="Sum"),(H10="PC Sum")),". . . . . . . . .00",IF(ISERR(G10*H10),"",IF(G10*H10=0,"",ROUND(G10*H10,2))))</f>
        <v/>
      </c>
    </row>
    <row r="11" spans="1:9" ht="12" customHeight="1" x14ac:dyDescent="0.2">
      <c r="A11" s="27" t="s">
        <v>356</v>
      </c>
      <c r="B11" s="27"/>
      <c r="C11" s="4"/>
      <c r="D11" s="4"/>
      <c r="E11" s="4"/>
      <c r="F11" s="28"/>
      <c r="G11" s="166"/>
      <c r="H11" s="47"/>
      <c r="I11" s="200" t="str">
        <f t="shared" ref="I11:I21" si="2">IF(OR(AND(G11="Prov",H11="Sum"),(H11="PC Sum")),". . . . . . . . .00",IF(ISERR(G11*H11),"",IF(G11*H11=0,"",ROUND(G11*H11,2))))</f>
        <v/>
      </c>
    </row>
    <row r="12" spans="1:9" ht="12" customHeight="1" x14ac:dyDescent="0.2">
      <c r="A12" s="28"/>
      <c r="B12" s="27"/>
      <c r="C12" s="4" t="s">
        <v>40</v>
      </c>
      <c r="D12" s="80" t="s">
        <v>557</v>
      </c>
      <c r="E12" s="4"/>
      <c r="F12" s="28"/>
      <c r="G12" s="166"/>
      <c r="H12" s="47"/>
      <c r="I12" s="200" t="str">
        <f t="shared" si="2"/>
        <v/>
      </c>
    </row>
    <row r="13" spans="1:9" ht="12" customHeight="1" x14ac:dyDescent="0.2">
      <c r="A13" s="28"/>
      <c r="B13" s="27"/>
      <c r="C13" s="4"/>
      <c r="D13" s="80" t="s">
        <v>558</v>
      </c>
      <c r="E13" s="4"/>
      <c r="F13" s="28"/>
      <c r="G13" s="166"/>
      <c r="H13" s="47"/>
      <c r="I13" s="184" t="str">
        <f t="shared" si="2"/>
        <v/>
      </c>
    </row>
    <row r="14" spans="1:9" ht="12" customHeight="1" x14ac:dyDescent="0.2">
      <c r="A14" s="28"/>
      <c r="B14" s="27"/>
      <c r="C14" s="4"/>
      <c r="D14" s="4" t="s">
        <v>357</v>
      </c>
      <c r="E14" s="4"/>
      <c r="F14" s="28"/>
      <c r="G14" s="166"/>
      <c r="H14" s="47"/>
      <c r="I14" s="200" t="str">
        <f t="shared" si="2"/>
        <v/>
      </c>
    </row>
    <row r="15" spans="1:9" ht="12" customHeight="1" x14ac:dyDescent="0.2">
      <c r="A15" s="28"/>
      <c r="B15" s="27"/>
      <c r="C15" s="4"/>
      <c r="D15" s="4"/>
      <c r="E15" s="4"/>
      <c r="F15" s="28"/>
      <c r="G15" s="166"/>
      <c r="H15" s="47"/>
      <c r="I15" s="184" t="str">
        <f t="shared" si="2"/>
        <v/>
      </c>
    </row>
    <row r="16" spans="1:9" ht="12" customHeight="1" x14ac:dyDescent="0.2">
      <c r="A16" s="28"/>
      <c r="B16" s="27"/>
      <c r="C16" s="4"/>
      <c r="D16" s="4" t="s">
        <v>40</v>
      </c>
      <c r="E16" s="80" t="s">
        <v>555</v>
      </c>
      <c r="F16" s="28" t="s">
        <v>325</v>
      </c>
      <c r="G16" s="166">
        <v>100</v>
      </c>
      <c r="H16" s="47"/>
      <c r="I16" s="200"/>
    </row>
    <row r="17" spans="1:9" ht="12" customHeight="1" x14ac:dyDescent="0.2">
      <c r="A17" s="28"/>
      <c r="B17" s="27"/>
      <c r="C17" s="4"/>
      <c r="D17" s="4"/>
      <c r="E17" s="4"/>
      <c r="F17" s="28"/>
      <c r="G17" s="166"/>
      <c r="H17" s="47"/>
      <c r="I17" s="200"/>
    </row>
    <row r="18" spans="1:9" ht="12" customHeight="1" x14ac:dyDescent="0.2">
      <c r="A18" s="28"/>
      <c r="B18" s="27"/>
      <c r="C18" s="80" t="s">
        <v>45</v>
      </c>
      <c r="D18" s="4" t="s">
        <v>358</v>
      </c>
      <c r="E18" s="4"/>
      <c r="F18" s="28"/>
      <c r="G18" s="166"/>
      <c r="H18" s="47"/>
      <c r="I18" s="200"/>
    </row>
    <row r="19" spans="1:9" ht="12" customHeight="1" x14ac:dyDescent="0.2">
      <c r="A19" s="28"/>
      <c r="B19" s="27"/>
      <c r="C19" s="4"/>
      <c r="D19" s="80" t="s">
        <v>556</v>
      </c>
      <c r="E19" s="4"/>
      <c r="F19" s="28"/>
      <c r="G19" s="166"/>
      <c r="H19" s="47"/>
      <c r="I19" s="200"/>
    </row>
    <row r="20" spans="1:9" ht="12" customHeight="1" x14ac:dyDescent="0.2">
      <c r="A20" s="28"/>
      <c r="B20" s="27"/>
      <c r="C20" s="4"/>
      <c r="D20" s="80" t="s">
        <v>560</v>
      </c>
      <c r="E20" s="4"/>
      <c r="F20" s="28"/>
      <c r="G20" s="166"/>
      <c r="H20" s="47"/>
      <c r="I20" s="200"/>
    </row>
    <row r="21" spans="1:9" ht="12" customHeight="1" x14ac:dyDescent="0.2">
      <c r="A21" s="28"/>
      <c r="B21" s="27"/>
      <c r="C21" s="4"/>
      <c r="D21" s="80" t="s">
        <v>559</v>
      </c>
      <c r="E21" s="4"/>
      <c r="F21" s="28" t="s">
        <v>325</v>
      </c>
      <c r="G21" s="166">
        <v>115</v>
      </c>
      <c r="H21" s="47"/>
      <c r="I21" s="184"/>
    </row>
    <row r="22" spans="1:9" ht="12" customHeight="1" x14ac:dyDescent="0.2">
      <c r="A22" s="28"/>
      <c r="B22" s="27"/>
      <c r="C22" s="4"/>
      <c r="D22" s="4"/>
      <c r="E22" s="4"/>
      <c r="F22" s="28"/>
      <c r="G22" s="166"/>
      <c r="H22" s="47"/>
      <c r="I22" s="184"/>
    </row>
    <row r="23" spans="1:9" ht="12" customHeight="1" x14ac:dyDescent="0.2">
      <c r="A23" s="238" t="s">
        <v>353</v>
      </c>
      <c r="B23" s="239">
        <v>140.07</v>
      </c>
      <c r="C23" s="69" t="s">
        <v>84</v>
      </c>
      <c r="D23" s="4"/>
      <c r="E23" s="4"/>
      <c r="F23" s="28"/>
      <c r="G23" s="166"/>
      <c r="H23" s="47"/>
      <c r="I23" s="184"/>
    </row>
    <row r="24" spans="1:9" ht="12" customHeight="1" x14ac:dyDescent="0.2">
      <c r="A24" s="238" t="s">
        <v>397</v>
      </c>
      <c r="B24" s="27"/>
      <c r="C24" s="4"/>
      <c r="D24" s="4"/>
      <c r="E24" s="4"/>
      <c r="F24" s="28"/>
      <c r="G24" s="166"/>
      <c r="H24" s="47"/>
      <c r="I24" s="184"/>
    </row>
    <row r="25" spans="1:9" ht="12" customHeight="1" x14ac:dyDescent="0.2">
      <c r="A25" s="27"/>
      <c r="B25" s="27"/>
      <c r="C25" s="186" t="s">
        <v>40</v>
      </c>
      <c r="D25" s="32" t="s">
        <v>85</v>
      </c>
      <c r="E25" s="4"/>
      <c r="F25" s="28"/>
      <c r="G25" s="166"/>
      <c r="H25" s="47"/>
      <c r="I25" s="184"/>
    </row>
    <row r="26" spans="1:9" ht="12" customHeight="1" x14ac:dyDescent="0.2">
      <c r="A26" s="27"/>
      <c r="B26" s="27"/>
      <c r="C26" s="4"/>
      <c r="D26" s="32" t="s">
        <v>86</v>
      </c>
      <c r="E26" s="4"/>
      <c r="F26" s="28"/>
      <c r="G26" s="166"/>
      <c r="H26" s="47"/>
      <c r="I26" s="184"/>
    </row>
    <row r="27" spans="1:9" ht="12" customHeight="1" x14ac:dyDescent="0.2">
      <c r="A27" s="27"/>
      <c r="B27" s="27"/>
      <c r="C27" s="4"/>
      <c r="D27" s="4"/>
      <c r="E27" s="4"/>
      <c r="F27" s="28"/>
      <c r="G27" s="166"/>
      <c r="H27" s="47"/>
      <c r="I27" s="184"/>
    </row>
    <row r="28" spans="1:9" ht="12" customHeight="1" x14ac:dyDescent="0.2">
      <c r="A28" s="27"/>
      <c r="B28" s="27"/>
      <c r="C28" s="4"/>
      <c r="D28" s="186" t="s">
        <v>45</v>
      </c>
      <c r="E28" s="32" t="s">
        <v>87</v>
      </c>
      <c r="F28" s="31" t="s">
        <v>325</v>
      </c>
      <c r="G28" s="166">
        <v>12</v>
      </c>
      <c r="H28" s="47"/>
      <c r="I28" s="184"/>
    </row>
    <row r="29" spans="1:9" ht="12" customHeight="1" x14ac:dyDescent="0.2">
      <c r="A29" s="28"/>
      <c r="B29" s="27"/>
      <c r="C29" s="4"/>
      <c r="D29" s="4"/>
      <c r="E29" s="4"/>
      <c r="F29" s="28"/>
      <c r="G29" s="166"/>
      <c r="H29" s="47"/>
      <c r="I29" s="184"/>
    </row>
    <row r="30" spans="1:9" ht="12" customHeight="1" x14ac:dyDescent="0.2">
      <c r="A30" s="27" t="s">
        <v>13</v>
      </c>
      <c r="B30" s="15" t="s">
        <v>14</v>
      </c>
      <c r="C30" s="16" t="s">
        <v>15</v>
      </c>
      <c r="D30" s="16"/>
      <c r="E30" s="16"/>
      <c r="F30" s="28"/>
      <c r="G30" s="166"/>
      <c r="H30" s="47"/>
      <c r="I30" s="184"/>
    </row>
    <row r="31" spans="1:9" ht="12" customHeight="1" x14ac:dyDescent="0.2">
      <c r="A31" s="27"/>
      <c r="B31" s="27"/>
      <c r="C31" s="4"/>
      <c r="D31" s="4"/>
      <c r="E31" s="4"/>
      <c r="F31" s="28"/>
      <c r="G31" s="166"/>
      <c r="H31" s="47"/>
      <c r="I31" s="184"/>
    </row>
    <row r="32" spans="1:9" ht="12" customHeight="1" x14ac:dyDescent="0.2">
      <c r="A32" s="27"/>
      <c r="B32" s="27"/>
      <c r="C32" s="4" t="s">
        <v>40</v>
      </c>
      <c r="D32" s="277" t="s">
        <v>615</v>
      </c>
      <c r="E32" s="4"/>
      <c r="F32" s="28" t="s">
        <v>335</v>
      </c>
      <c r="G32" s="166">
        <v>250</v>
      </c>
      <c r="H32" s="47"/>
      <c r="I32" s="184"/>
    </row>
    <row r="33" spans="1:9" ht="12" customHeight="1" x14ac:dyDescent="0.2">
      <c r="A33" s="27"/>
      <c r="B33" s="27"/>
      <c r="C33" s="4"/>
      <c r="D33" s="4"/>
      <c r="E33" s="4"/>
      <c r="F33" s="28"/>
      <c r="G33" s="166"/>
      <c r="H33" s="47"/>
      <c r="I33" s="184"/>
    </row>
    <row r="34" spans="1:9" ht="12" customHeight="1" x14ac:dyDescent="0.2">
      <c r="A34" s="27"/>
      <c r="B34" s="27"/>
      <c r="C34" s="4"/>
      <c r="D34" s="4"/>
      <c r="E34" s="4"/>
      <c r="F34" s="28"/>
      <c r="G34" s="166"/>
      <c r="H34" s="47"/>
      <c r="I34" s="184"/>
    </row>
    <row r="35" spans="1:9" ht="12" customHeight="1" x14ac:dyDescent="0.2">
      <c r="A35" s="27"/>
      <c r="B35" s="27"/>
      <c r="C35" s="4"/>
      <c r="D35" s="4"/>
      <c r="E35" s="4"/>
      <c r="F35" s="28"/>
      <c r="G35" s="166"/>
      <c r="H35" s="47"/>
      <c r="I35" s="184"/>
    </row>
    <row r="36" spans="1:9" ht="12" customHeight="1" x14ac:dyDescent="0.2">
      <c r="A36" s="27"/>
      <c r="B36" s="27"/>
      <c r="C36" s="4"/>
      <c r="D36" s="4"/>
      <c r="E36" s="4"/>
      <c r="F36" s="28"/>
      <c r="G36" s="166"/>
      <c r="H36" s="47"/>
      <c r="I36" s="184"/>
    </row>
    <row r="37" spans="1:9" ht="12" customHeight="1" x14ac:dyDescent="0.2">
      <c r="A37" s="27"/>
      <c r="B37" s="27"/>
      <c r="C37" s="4"/>
      <c r="D37" s="4"/>
      <c r="E37" s="4"/>
      <c r="F37" s="28"/>
      <c r="G37" s="166"/>
      <c r="H37" s="47"/>
      <c r="I37" s="184"/>
    </row>
    <row r="38" spans="1:9" ht="12" customHeight="1" x14ac:dyDescent="0.2">
      <c r="A38" s="27"/>
      <c r="B38" s="27"/>
      <c r="C38" s="4"/>
      <c r="D38" s="4"/>
      <c r="E38" s="4"/>
      <c r="F38" s="28"/>
      <c r="G38" s="166"/>
      <c r="H38" s="47"/>
      <c r="I38" s="184"/>
    </row>
    <row r="39" spans="1:9" ht="12" customHeight="1" x14ac:dyDescent="0.2">
      <c r="A39" s="27"/>
      <c r="B39" s="27"/>
      <c r="C39" s="4"/>
      <c r="D39" s="4"/>
      <c r="E39" s="4"/>
      <c r="F39" s="28"/>
      <c r="G39" s="166"/>
      <c r="H39" s="47"/>
      <c r="I39" s="184"/>
    </row>
    <row r="40" spans="1:9" ht="12" customHeight="1" x14ac:dyDescent="0.2">
      <c r="A40" s="27"/>
      <c r="B40" s="27"/>
      <c r="C40" s="4"/>
      <c r="D40" s="4"/>
      <c r="E40" s="4"/>
      <c r="F40" s="28"/>
      <c r="G40" s="166"/>
      <c r="H40" s="47"/>
      <c r="I40" s="184"/>
    </row>
    <row r="41" spans="1:9" ht="12" customHeight="1" x14ac:dyDescent="0.2">
      <c r="A41" s="27"/>
      <c r="B41" s="27"/>
      <c r="C41" s="4"/>
      <c r="D41" s="4"/>
      <c r="E41" s="4"/>
      <c r="F41" s="28"/>
      <c r="G41" s="166"/>
      <c r="H41" s="47"/>
      <c r="I41" s="184"/>
    </row>
    <row r="42" spans="1:9" ht="12" customHeight="1" x14ac:dyDescent="0.2">
      <c r="A42" s="27"/>
      <c r="B42" s="27"/>
      <c r="C42" s="4"/>
      <c r="D42" s="4"/>
      <c r="E42" s="4"/>
      <c r="F42" s="28"/>
      <c r="G42" s="166"/>
      <c r="H42" s="47"/>
      <c r="I42" s="184"/>
    </row>
    <row r="43" spans="1:9" ht="12" customHeight="1" x14ac:dyDescent="0.2">
      <c r="A43" s="27"/>
      <c r="B43" s="27"/>
      <c r="C43" s="4"/>
      <c r="D43" s="4"/>
      <c r="E43" s="4"/>
      <c r="F43" s="28"/>
      <c r="G43" s="166"/>
      <c r="H43" s="47"/>
      <c r="I43" s="184"/>
    </row>
    <row r="44" spans="1:9" ht="12" customHeight="1" x14ac:dyDescent="0.2">
      <c r="A44" s="27"/>
      <c r="B44" s="27"/>
      <c r="C44" s="4"/>
      <c r="D44" s="4"/>
      <c r="E44" s="4"/>
      <c r="F44" s="28"/>
      <c r="G44" s="166"/>
      <c r="H44" s="47"/>
      <c r="I44" s="184"/>
    </row>
    <row r="45" spans="1:9" ht="12" customHeight="1" x14ac:dyDescent="0.2">
      <c r="A45" s="27"/>
      <c r="B45" s="27"/>
      <c r="C45" s="4"/>
      <c r="D45" s="4"/>
      <c r="E45" s="4"/>
      <c r="F45" s="28"/>
      <c r="G45" s="166"/>
      <c r="H45" s="47"/>
      <c r="I45" s="184"/>
    </row>
    <row r="46" spans="1:9" ht="12" customHeight="1" x14ac:dyDescent="0.2">
      <c r="A46" s="27"/>
      <c r="B46" s="27"/>
      <c r="C46" s="4"/>
      <c r="D46" s="4"/>
      <c r="E46" s="4"/>
      <c r="F46" s="28"/>
      <c r="G46" s="166"/>
      <c r="H46" s="47"/>
      <c r="I46" s="184"/>
    </row>
    <row r="47" spans="1:9" ht="12" customHeight="1" x14ac:dyDescent="0.2">
      <c r="A47" s="27"/>
      <c r="B47" s="27"/>
      <c r="C47" s="4"/>
      <c r="D47" s="4"/>
      <c r="E47" s="4"/>
      <c r="F47" s="28"/>
      <c r="G47" s="166"/>
      <c r="H47" s="47"/>
      <c r="I47" s="184"/>
    </row>
    <row r="48" spans="1:9" ht="12" customHeight="1" x14ac:dyDescent="0.2">
      <c r="A48" s="27"/>
      <c r="B48" s="27"/>
      <c r="C48" s="4"/>
      <c r="D48" s="4"/>
      <c r="E48" s="4"/>
      <c r="F48" s="28"/>
      <c r="G48" s="166"/>
      <c r="H48" s="47"/>
      <c r="I48" s="184"/>
    </row>
    <row r="49" spans="1:9" ht="12" customHeight="1" x14ac:dyDescent="0.2">
      <c r="A49" s="27"/>
      <c r="B49" s="27"/>
      <c r="C49" s="4"/>
      <c r="D49" s="4"/>
      <c r="E49" s="4"/>
      <c r="F49" s="28"/>
      <c r="G49" s="166"/>
      <c r="H49" s="47"/>
      <c r="I49" s="184"/>
    </row>
    <row r="50" spans="1:9" ht="12" customHeight="1" x14ac:dyDescent="0.2">
      <c r="A50" s="27"/>
      <c r="B50" s="27"/>
      <c r="C50" s="4"/>
      <c r="D50" s="4"/>
      <c r="E50" s="4"/>
      <c r="F50" s="28"/>
      <c r="G50" s="166"/>
      <c r="H50" s="47"/>
      <c r="I50" s="184"/>
    </row>
    <row r="51" spans="1:9" ht="12" customHeight="1" x14ac:dyDescent="0.2">
      <c r="A51" s="27"/>
      <c r="B51" s="27"/>
      <c r="C51" s="4"/>
      <c r="D51" s="4"/>
      <c r="E51" s="4"/>
      <c r="F51" s="28"/>
      <c r="G51" s="166"/>
      <c r="H51" s="47"/>
      <c r="I51" s="184"/>
    </row>
    <row r="52" spans="1:9" ht="12" customHeight="1" x14ac:dyDescent="0.2">
      <c r="A52" s="27"/>
      <c r="B52" s="27"/>
      <c r="C52" s="4"/>
      <c r="D52" s="4"/>
      <c r="E52" s="4"/>
      <c r="F52" s="28"/>
      <c r="G52" s="166"/>
      <c r="H52" s="47"/>
      <c r="I52" s="184"/>
    </row>
    <row r="53" spans="1:9" ht="12" customHeight="1" x14ac:dyDescent="0.2">
      <c r="A53" s="27"/>
      <c r="B53" s="27"/>
      <c r="C53" s="4"/>
      <c r="D53" s="4"/>
      <c r="E53" s="4"/>
      <c r="F53" s="28"/>
      <c r="G53" s="166"/>
      <c r="H53" s="47"/>
      <c r="I53" s="184"/>
    </row>
    <row r="54" spans="1:9" ht="12" customHeight="1" x14ac:dyDescent="0.2">
      <c r="A54" s="27"/>
      <c r="B54" s="27"/>
      <c r="C54" s="4"/>
      <c r="D54" s="4"/>
      <c r="E54" s="4"/>
      <c r="F54" s="28"/>
      <c r="G54" s="166"/>
      <c r="H54" s="47"/>
      <c r="I54" s="184"/>
    </row>
    <row r="55" spans="1:9" ht="12" customHeight="1" x14ac:dyDescent="0.2">
      <c r="A55" s="27"/>
      <c r="B55" s="27"/>
      <c r="C55" s="4"/>
      <c r="D55" s="4"/>
      <c r="E55" s="4"/>
      <c r="F55" s="28"/>
      <c r="G55" s="166"/>
      <c r="H55" s="47"/>
      <c r="I55" s="184"/>
    </row>
    <row r="56" spans="1:9" ht="12" customHeight="1" x14ac:dyDescent="0.2">
      <c r="A56" s="27"/>
      <c r="B56" s="27"/>
      <c r="C56" s="4"/>
      <c r="D56" s="4"/>
      <c r="E56" s="4"/>
      <c r="F56" s="28"/>
      <c r="G56" s="166"/>
      <c r="H56" s="47"/>
      <c r="I56" s="184"/>
    </row>
    <row r="57" spans="1:9" ht="12" customHeight="1" x14ac:dyDescent="0.2">
      <c r="A57" s="27"/>
      <c r="B57" s="27"/>
      <c r="C57" s="4"/>
      <c r="D57" s="4"/>
      <c r="E57" s="4"/>
      <c r="F57" s="28"/>
      <c r="G57" s="166"/>
      <c r="H57" s="47"/>
      <c r="I57" s="184"/>
    </row>
    <row r="58" spans="1:9" ht="12" customHeight="1" x14ac:dyDescent="0.2">
      <c r="A58" s="27"/>
      <c r="B58" s="27"/>
      <c r="C58" s="4"/>
      <c r="D58" s="4"/>
      <c r="E58" s="4"/>
      <c r="F58" s="28"/>
      <c r="G58" s="166"/>
      <c r="H58" s="47"/>
      <c r="I58" s="184"/>
    </row>
    <row r="59" spans="1:9" ht="12" customHeight="1" x14ac:dyDescent="0.2">
      <c r="A59" s="27"/>
      <c r="B59" s="27"/>
      <c r="C59" s="4"/>
      <c r="D59" s="4"/>
      <c r="E59" s="4"/>
      <c r="F59" s="28"/>
      <c r="G59" s="166"/>
      <c r="H59" s="47"/>
      <c r="I59" s="184"/>
    </row>
    <row r="60" spans="1:9" ht="12" customHeight="1" x14ac:dyDescent="0.2">
      <c r="A60" s="28"/>
      <c r="B60" s="27"/>
      <c r="C60" s="4"/>
      <c r="D60" s="4"/>
      <c r="E60" s="4"/>
      <c r="F60" s="28"/>
      <c r="G60" s="166"/>
      <c r="H60" s="47"/>
      <c r="I60" s="184"/>
    </row>
    <row r="61" spans="1:9" ht="12" customHeight="1" x14ac:dyDescent="0.2">
      <c r="A61" s="28"/>
      <c r="B61" s="27"/>
      <c r="C61" s="4"/>
      <c r="D61" s="4"/>
      <c r="E61" s="4"/>
      <c r="F61" s="28"/>
      <c r="G61" s="166"/>
      <c r="H61" s="47"/>
      <c r="I61" s="184"/>
    </row>
    <row r="62" spans="1:9" ht="12" customHeight="1" x14ac:dyDescent="0.2">
      <c r="A62" s="50"/>
      <c r="B62" s="34"/>
      <c r="C62" s="34"/>
      <c r="D62" s="34"/>
      <c r="E62" s="34"/>
      <c r="F62" s="35"/>
      <c r="G62" s="167"/>
      <c r="H62" s="51"/>
      <c r="I62" s="205"/>
    </row>
    <row r="63" spans="1:9" ht="12" customHeight="1" x14ac:dyDescent="0.2">
      <c r="A63" s="27"/>
      <c r="B63" s="16" t="s">
        <v>16</v>
      </c>
      <c r="C63" s="4"/>
      <c r="D63" s="4"/>
      <c r="E63" s="4"/>
      <c r="F63" s="5"/>
      <c r="G63" s="168"/>
      <c r="H63" s="52"/>
      <c r="I63" s="141"/>
    </row>
    <row r="64" spans="1:9" ht="12" customHeight="1" x14ac:dyDescent="0.2">
      <c r="A64" s="42"/>
      <c r="B64" s="38"/>
      <c r="C64" s="38"/>
      <c r="D64" s="38"/>
      <c r="E64" s="38"/>
      <c r="F64" s="39"/>
      <c r="G64" s="169"/>
      <c r="H64" s="53"/>
      <c r="I64" s="201"/>
    </row>
    <row r="65" spans="1:9" ht="12" customHeight="1" x14ac:dyDescent="0.2">
      <c r="A65" s="2"/>
      <c r="B65" s="2"/>
      <c r="C65" s="2"/>
      <c r="D65" s="2"/>
      <c r="E65" s="2"/>
      <c r="F65" s="1"/>
      <c r="G65" s="164"/>
      <c r="H65" s="44"/>
      <c r="I65" s="204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65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0"/>
  <sheetViews>
    <sheetView view="pageBreakPreview" topLeftCell="A78" zoomScale="85" zoomScaleNormal="100" zoomScaleSheetLayoutView="85" workbookViewId="0">
      <selection activeCell="H83" sqref="H83:I129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2"/>
      <c r="B1" s="2"/>
      <c r="C1" s="2"/>
      <c r="D1" s="2"/>
      <c r="E1" s="2"/>
      <c r="F1" s="1"/>
      <c r="G1" s="164"/>
      <c r="H1" s="45"/>
      <c r="I1" s="203" t="s">
        <v>17</v>
      </c>
    </row>
    <row r="2" spans="1:9" ht="12" customHeight="1" x14ac:dyDescent="0.2">
      <c r="A2" s="2"/>
      <c r="B2" s="2"/>
      <c r="C2" s="2"/>
      <c r="D2" s="2"/>
      <c r="E2" s="2"/>
      <c r="F2" s="1"/>
      <c r="G2" s="164"/>
      <c r="H2" s="44"/>
      <c r="I2" s="204"/>
    </row>
    <row r="3" spans="1:9" ht="12" customHeight="1" x14ac:dyDescent="0.2">
      <c r="A3" s="10" t="s">
        <v>302</v>
      </c>
      <c r="B3" s="10"/>
      <c r="C3" s="11"/>
      <c r="D3" s="11"/>
      <c r="E3" s="11"/>
      <c r="F3" s="12"/>
      <c r="G3" s="156"/>
      <c r="H3" s="13"/>
      <c r="I3" s="146"/>
    </row>
    <row r="4" spans="1:9" ht="12" customHeight="1" x14ac:dyDescent="0.2">
      <c r="A4" s="15" t="s">
        <v>303</v>
      </c>
      <c r="B4" s="15" t="s">
        <v>304</v>
      </c>
      <c r="C4" s="16"/>
      <c r="D4" s="16"/>
      <c r="E4" s="16" t="s">
        <v>305</v>
      </c>
      <c r="F4" s="17" t="s">
        <v>306</v>
      </c>
      <c r="G4" s="157" t="s">
        <v>307</v>
      </c>
      <c r="H4" s="18" t="s">
        <v>308</v>
      </c>
      <c r="I4" s="147" t="s">
        <v>309</v>
      </c>
    </row>
    <row r="5" spans="1:9" ht="12" customHeight="1" x14ac:dyDescent="0.2">
      <c r="A5" s="20" t="s">
        <v>310</v>
      </c>
      <c r="B5" s="20" t="s">
        <v>311</v>
      </c>
      <c r="C5" s="21"/>
      <c r="D5" s="21"/>
      <c r="E5" s="21"/>
      <c r="F5" s="22"/>
      <c r="G5" s="158" t="s">
        <v>312</v>
      </c>
      <c r="H5" s="24"/>
      <c r="I5" s="148"/>
    </row>
    <row r="6" spans="1:9" ht="12" customHeight="1" x14ac:dyDescent="0.2">
      <c r="A6" s="27"/>
      <c r="B6" s="27"/>
      <c r="C6" s="4"/>
      <c r="D6" s="4"/>
      <c r="E6" s="4"/>
      <c r="F6" s="28"/>
      <c r="G6" s="165"/>
      <c r="H6" s="47"/>
      <c r="I6" s="200" t="str">
        <f t="shared" ref="I6:I20" si="0">IF(OR(AND(G6="Prov",H6="Sum"),(H6="PC Sum")),". . . . . . . . .00",IF(ISERR(G6*H6),"",IF(G6*H6=0,"",ROUND(G6*H6,2))))</f>
        <v/>
      </c>
    </row>
    <row r="7" spans="1:9" ht="12" customHeight="1" x14ac:dyDescent="0.2">
      <c r="A7" s="27" t="s">
        <v>313</v>
      </c>
      <c r="B7" s="15" t="s">
        <v>18</v>
      </c>
      <c r="C7" s="30" t="s">
        <v>19</v>
      </c>
      <c r="D7" s="30"/>
      <c r="E7" s="4"/>
      <c r="F7" s="28"/>
      <c r="G7" s="165"/>
      <c r="H7" s="47"/>
      <c r="I7" s="200" t="str">
        <f t="shared" si="0"/>
        <v/>
      </c>
    </row>
    <row r="8" spans="1:9" ht="12" customHeight="1" x14ac:dyDescent="0.2">
      <c r="A8" s="27" t="s">
        <v>20</v>
      </c>
      <c r="B8" s="27"/>
      <c r="C8" s="4"/>
      <c r="D8" s="4"/>
      <c r="E8" s="4"/>
      <c r="F8" s="28"/>
      <c r="G8" s="165"/>
      <c r="H8" s="47"/>
      <c r="I8" s="200" t="str">
        <f t="shared" si="0"/>
        <v/>
      </c>
    </row>
    <row r="9" spans="1:9" ht="12" customHeight="1" x14ac:dyDescent="0.2">
      <c r="A9" s="27"/>
      <c r="B9" s="27"/>
      <c r="C9" s="4"/>
      <c r="D9" s="4"/>
      <c r="E9" s="4"/>
      <c r="F9" s="28"/>
      <c r="G9" s="165"/>
      <c r="H9" s="47"/>
      <c r="I9" s="200" t="str">
        <f t="shared" si="0"/>
        <v/>
      </c>
    </row>
    <row r="10" spans="1:9" ht="12" customHeight="1" x14ac:dyDescent="0.2">
      <c r="A10" s="27"/>
      <c r="B10" s="27"/>
      <c r="C10" s="4"/>
      <c r="D10" s="4"/>
      <c r="E10" s="4"/>
      <c r="F10" s="28"/>
      <c r="G10" s="165"/>
      <c r="H10" s="47"/>
      <c r="I10" s="200" t="str">
        <f t="shared" si="0"/>
        <v/>
      </c>
    </row>
    <row r="11" spans="1:9" ht="12" customHeight="1" x14ac:dyDescent="0.2">
      <c r="A11" s="27"/>
      <c r="B11" s="27"/>
      <c r="C11" s="55" t="s">
        <v>21</v>
      </c>
      <c r="D11" s="4"/>
      <c r="E11" s="4"/>
      <c r="F11" s="28"/>
      <c r="G11" s="165"/>
      <c r="H11" s="47"/>
      <c r="I11" s="200" t="str">
        <f t="shared" si="0"/>
        <v/>
      </c>
    </row>
    <row r="12" spans="1:9" ht="12" customHeight="1" x14ac:dyDescent="0.2">
      <c r="A12" s="27"/>
      <c r="B12" s="27"/>
      <c r="C12" s="4"/>
      <c r="D12" s="4"/>
      <c r="E12" s="4"/>
      <c r="F12" s="28"/>
      <c r="G12" s="165"/>
      <c r="H12" s="47"/>
      <c r="I12" s="200" t="str">
        <f t="shared" si="0"/>
        <v/>
      </c>
    </row>
    <row r="13" spans="1:9" ht="12" customHeight="1" x14ac:dyDescent="0.2">
      <c r="A13" s="27" t="s">
        <v>22</v>
      </c>
      <c r="B13" s="15" t="s">
        <v>23</v>
      </c>
      <c r="C13" s="16" t="s">
        <v>24</v>
      </c>
      <c r="D13" s="4"/>
      <c r="E13" s="4"/>
      <c r="F13" s="28"/>
      <c r="G13" s="165"/>
      <c r="H13" s="47"/>
      <c r="I13" s="200" t="str">
        <f t="shared" si="0"/>
        <v/>
      </c>
    </row>
    <row r="14" spans="1:9" ht="12" customHeight="1" x14ac:dyDescent="0.2">
      <c r="A14" s="27" t="s">
        <v>47</v>
      </c>
      <c r="B14" s="15"/>
      <c r="C14" s="16" t="s">
        <v>25</v>
      </c>
      <c r="D14" s="4"/>
      <c r="E14" s="4"/>
      <c r="F14" s="28"/>
      <c r="G14" s="170"/>
      <c r="H14" s="54"/>
      <c r="I14" s="200" t="str">
        <f t="shared" si="0"/>
        <v/>
      </c>
    </row>
    <row r="15" spans="1:9" ht="12" customHeight="1" x14ac:dyDescent="0.2">
      <c r="A15" s="27"/>
      <c r="B15" s="15"/>
      <c r="C15" s="16" t="s">
        <v>26</v>
      </c>
      <c r="D15" s="4"/>
      <c r="E15" s="4"/>
      <c r="F15" s="28"/>
      <c r="G15" s="165"/>
      <c r="H15" s="47"/>
      <c r="I15" s="200" t="str">
        <f t="shared" si="0"/>
        <v/>
      </c>
    </row>
    <row r="16" spans="1:9" ht="12" customHeight="1" x14ac:dyDescent="0.2">
      <c r="A16" s="27"/>
      <c r="B16" s="27"/>
      <c r="C16" s="4"/>
      <c r="D16" s="4"/>
      <c r="E16" s="4"/>
      <c r="F16" s="28"/>
      <c r="G16" s="165"/>
      <c r="H16" s="47"/>
      <c r="I16" s="200" t="str">
        <f t="shared" si="0"/>
        <v/>
      </c>
    </row>
    <row r="17" spans="1:9" ht="12" customHeight="1" x14ac:dyDescent="0.2">
      <c r="A17" s="27"/>
      <c r="B17" s="27"/>
      <c r="C17" s="4" t="s">
        <v>40</v>
      </c>
      <c r="D17" s="4" t="s">
        <v>27</v>
      </c>
      <c r="E17" s="4"/>
      <c r="F17" s="28"/>
      <c r="G17" s="165"/>
      <c r="H17" s="47"/>
      <c r="I17" s="200" t="str">
        <f t="shared" si="0"/>
        <v/>
      </c>
    </row>
    <row r="18" spans="1:9" ht="12" customHeight="1" x14ac:dyDescent="0.2">
      <c r="A18" s="27"/>
      <c r="B18" s="27"/>
      <c r="C18" s="4"/>
      <c r="D18" s="4"/>
      <c r="E18" s="4"/>
      <c r="F18" s="28"/>
      <c r="G18" s="165"/>
      <c r="H18" s="47"/>
      <c r="I18" s="200" t="str">
        <f t="shared" si="0"/>
        <v/>
      </c>
    </row>
    <row r="19" spans="1:9" ht="12" customHeight="1" x14ac:dyDescent="0.2">
      <c r="A19" s="27"/>
      <c r="B19" s="27"/>
      <c r="C19" s="4"/>
      <c r="D19" s="4" t="s">
        <v>40</v>
      </c>
      <c r="E19" s="4" t="s">
        <v>29</v>
      </c>
      <c r="F19" s="28" t="s">
        <v>325</v>
      </c>
      <c r="G19" s="166">
        <v>72</v>
      </c>
      <c r="H19" s="47"/>
      <c r="I19" s="200"/>
    </row>
    <row r="20" spans="1:9" ht="12" customHeight="1" x14ac:dyDescent="0.2">
      <c r="A20" s="27"/>
      <c r="B20" s="27"/>
      <c r="C20" s="4"/>
      <c r="D20" s="4"/>
      <c r="E20" s="4"/>
      <c r="F20" s="28"/>
      <c r="G20" s="166"/>
      <c r="H20" s="47"/>
      <c r="I20" s="200"/>
    </row>
    <row r="21" spans="1:9" ht="12" customHeight="1" x14ac:dyDescent="0.2">
      <c r="A21" s="27" t="s">
        <v>22</v>
      </c>
      <c r="B21" s="15" t="s">
        <v>31</v>
      </c>
      <c r="C21" s="16" t="s">
        <v>32</v>
      </c>
      <c r="D21" s="4"/>
      <c r="E21" s="4"/>
      <c r="F21" s="28"/>
      <c r="G21" s="166"/>
      <c r="H21" s="47"/>
      <c r="I21" s="200"/>
    </row>
    <row r="22" spans="1:9" ht="12" customHeight="1" x14ac:dyDescent="0.2">
      <c r="A22" s="27" t="s">
        <v>47</v>
      </c>
      <c r="B22" s="15"/>
      <c r="C22" s="16" t="s">
        <v>282</v>
      </c>
      <c r="D22" s="4"/>
      <c r="E22" s="4"/>
      <c r="F22" s="28" t="s">
        <v>325</v>
      </c>
      <c r="G22" s="166">
        <v>11</v>
      </c>
      <c r="H22" s="47"/>
      <c r="I22" s="200"/>
    </row>
    <row r="23" spans="1:9" ht="12" customHeight="1" x14ac:dyDescent="0.2">
      <c r="A23" s="27"/>
      <c r="B23" s="27"/>
      <c r="C23" s="4"/>
      <c r="D23" s="32"/>
      <c r="E23" s="4"/>
      <c r="F23" s="28"/>
      <c r="G23" s="166"/>
      <c r="H23" s="47"/>
      <c r="I23" s="200"/>
    </row>
    <row r="24" spans="1:9" ht="12" customHeight="1" x14ac:dyDescent="0.2">
      <c r="A24" s="27" t="s">
        <v>22</v>
      </c>
      <c r="B24" s="15" t="s">
        <v>283</v>
      </c>
      <c r="C24" s="16" t="s">
        <v>284</v>
      </c>
      <c r="D24" s="4"/>
      <c r="E24" s="4"/>
      <c r="F24" s="28"/>
      <c r="G24" s="166"/>
      <c r="H24" s="47"/>
      <c r="I24" s="200"/>
    </row>
    <row r="25" spans="1:9" ht="12" customHeight="1" x14ac:dyDescent="0.2">
      <c r="A25" s="27" t="s">
        <v>356</v>
      </c>
      <c r="B25" s="27"/>
      <c r="C25" s="4"/>
      <c r="D25" s="4"/>
      <c r="E25" s="4"/>
      <c r="F25" s="28"/>
      <c r="G25" s="166"/>
      <c r="H25" s="47"/>
      <c r="I25" s="200"/>
    </row>
    <row r="26" spans="1:9" ht="12" customHeight="1" x14ac:dyDescent="0.2">
      <c r="A26" s="27"/>
      <c r="B26" s="27"/>
      <c r="C26" s="4" t="s">
        <v>40</v>
      </c>
      <c r="D26" s="4" t="s">
        <v>285</v>
      </c>
      <c r="E26" s="4"/>
      <c r="F26" s="28"/>
      <c r="G26" s="166"/>
      <c r="H26" s="47"/>
      <c r="I26" s="200"/>
    </row>
    <row r="27" spans="1:9" ht="12" customHeight="1" x14ac:dyDescent="0.2">
      <c r="A27" s="27"/>
      <c r="B27" s="27"/>
      <c r="C27" s="4"/>
      <c r="D27" s="4"/>
      <c r="E27" s="4"/>
      <c r="F27" s="28"/>
      <c r="G27" s="166"/>
      <c r="H27" s="47"/>
      <c r="I27" s="200"/>
    </row>
    <row r="28" spans="1:9" ht="12" customHeight="1" x14ac:dyDescent="0.2">
      <c r="A28" s="27"/>
      <c r="B28" s="27"/>
      <c r="C28" s="4"/>
      <c r="D28" s="4" t="s">
        <v>45</v>
      </c>
      <c r="E28" s="32" t="s">
        <v>286</v>
      </c>
      <c r="F28" s="28"/>
      <c r="G28" s="166"/>
      <c r="H28" s="47"/>
      <c r="I28" s="200"/>
    </row>
    <row r="29" spans="1:9" ht="12" customHeight="1" x14ac:dyDescent="0.2">
      <c r="A29" s="27"/>
      <c r="B29" s="27"/>
      <c r="C29" s="4"/>
      <c r="D29" s="4"/>
      <c r="E29" s="32" t="s">
        <v>287</v>
      </c>
      <c r="F29" s="28" t="s">
        <v>325</v>
      </c>
      <c r="G29" s="166">
        <v>20</v>
      </c>
      <c r="H29" s="47"/>
      <c r="I29" s="200"/>
    </row>
    <row r="30" spans="1:9" ht="12" customHeight="1" x14ac:dyDescent="0.2">
      <c r="A30" s="27"/>
      <c r="B30" s="27"/>
      <c r="C30" s="4"/>
      <c r="D30" s="4"/>
      <c r="E30" s="4"/>
      <c r="F30" s="28"/>
      <c r="G30" s="166"/>
      <c r="H30" s="47"/>
      <c r="I30" s="200"/>
    </row>
    <row r="31" spans="1:9" ht="12" customHeight="1" x14ac:dyDescent="0.2">
      <c r="A31" s="27"/>
      <c r="B31" s="27"/>
      <c r="C31" s="4"/>
      <c r="D31" s="4" t="s">
        <v>59</v>
      </c>
      <c r="E31" s="32" t="s">
        <v>288</v>
      </c>
      <c r="F31" s="28"/>
      <c r="G31" s="166"/>
      <c r="H31" s="47"/>
      <c r="I31" s="200"/>
    </row>
    <row r="32" spans="1:9" ht="12" customHeight="1" x14ac:dyDescent="0.2">
      <c r="A32" s="27"/>
      <c r="B32" s="27"/>
      <c r="C32" s="4"/>
      <c r="D32" s="4"/>
      <c r="E32" s="32" t="s">
        <v>289</v>
      </c>
      <c r="F32" s="28"/>
      <c r="G32" s="166"/>
      <c r="H32" s="47"/>
      <c r="I32" s="200"/>
    </row>
    <row r="33" spans="1:9" ht="12" customHeight="1" x14ac:dyDescent="0.2">
      <c r="A33" s="27"/>
      <c r="B33" s="27"/>
      <c r="C33" s="4"/>
      <c r="D33" s="4"/>
      <c r="E33" s="4" t="s">
        <v>290</v>
      </c>
      <c r="F33" s="28" t="s">
        <v>325</v>
      </c>
      <c r="G33" s="166">
        <v>52</v>
      </c>
      <c r="H33" s="47"/>
      <c r="I33" s="200"/>
    </row>
    <row r="34" spans="1:9" ht="12" customHeight="1" x14ac:dyDescent="0.2">
      <c r="A34" s="27"/>
      <c r="B34" s="27"/>
      <c r="C34" s="4"/>
      <c r="D34" s="4"/>
      <c r="E34" s="4"/>
      <c r="F34" s="28"/>
      <c r="G34" s="166"/>
      <c r="H34" s="47"/>
      <c r="I34" s="200"/>
    </row>
    <row r="35" spans="1:9" ht="12" customHeight="1" x14ac:dyDescent="0.2">
      <c r="A35" s="27" t="s">
        <v>12</v>
      </c>
      <c r="B35" s="15" t="s">
        <v>33</v>
      </c>
      <c r="C35" s="16" t="s">
        <v>34</v>
      </c>
      <c r="D35" s="4"/>
      <c r="E35" s="4"/>
      <c r="F35" s="28"/>
      <c r="G35" s="166"/>
      <c r="H35" s="47"/>
      <c r="I35" s="200"/>
    </row>
    <row r="36" spans="1:9" ht="12" customHeight="1" x14ac:dyDescent="0.2">
      <c r="A36" s="27"/>
      <c r="B36" s="27"/>
      <c r="C36" s="4"/>
      <c r="D36" s="4"/>
      <c r="E36" s="4"/>
      <c r="F36" s="28"/>
      <c r="G36" s="166"/>
      <c r="H36" s="47"/>
      <c r="I36" s="200"/>
    </row>
    <row r="37" spans="1:9" ht="12" customHeight="1" x14ac:dyDescent="0.2">
      <c r="A37" s="27"/>
      <c r="B37" s="27"/>
      <c r="C37" s="4" t="s">
        <v>40</v>
      </c>
      <c r="D37" s="32" t="s">
        <v>35</v>
      </c>
      <c r="E37" s="4"/>
      <c r="F37" s="28"/>
      <c r="G37" s="166"/>
      <c r="H37" s="47"/>
      <c r="I37" s="200"/>
    </row>
    <row r="38" spans="1:9" ht="12" customHeight="1" x14ac:dyDescent="0.2">
      <c r="A38" s="27"/>
      <c r="B38" s="27"/>
      <c r="C38" s="4"/>
      <c r="D38" s="32" t="s">
        <v>36</v>
      </c>
      <c r="E38" s="4"/>
      <c r="F38" s="28"/>
      <c r="G38" s="166"/>
      <c r="H38" s="47"/>
      <c r="I38" s="200"/>
    </row>
    <row r="39" spans="1:9" ht="12" customHeight="1" x14ac:dyDescent="0.2">
      <c r="A39" s="27"/>
      <c r="B39" s="27"/>
      <c r="C39" s="4"/>
      <c r="D39" s="4"/>
      <c r="E39" s="4"/>
      <c r="F39" s="28"/>
      <c r="G39" s="166"/>
      <c r="H39" s="47"/>
      <c r="I39" s="200"/>
    </row>
    <row r="40" spans="1:9" ht="12" customHeight="1" x14ac:dyDescent="0.2">
      <c r="A40" s="27"/>
      <c r="B40" s="27"/>
      <c r="C40" s="4"/>
      <c r="D40" s="80" t="s">
        <v>40</v>
      </c>
      <c r="E40" s="4" t="s">
        <v>369</v>
      </c>
      <c r="F40" s="28" t="s">
        <v>325</v>
      </c>
      <c r="G40" s="166">
        <v>5</v>
      </c>
      <c r="H40" s="47"/>
      <c r="I40" s="200"/>
    </row>
    <row r="41" spans="1:9" ht="12" customHeight="1" x14ac:dyDescent="0.2">
      <c r="A41" s="27"/>
      <c r="B41" s="27"/>
      <c r="C41" s="4"/>
      <c r="D41" s="4"/>
      <c r="E41" s="4"/>
      <c r="F41" s="28"/>
      <c r="G41" s="166"/>
      <c r="H41" s="47"/>
      <c r="I41" s="200"/>
    </row>
    <row r="42" spans="1:9" ht="12" customHeight="1" x14ac:dyDescent="0.2">
      <c r="A42" s="27"/>
      <c r="B42" s="27"/>
      <c r="C42" s="55" t="s">
        <v>370</v>
      </c>
      <c r="D42" s="4"/>
      <c r="E42" s="4"/>
      <c r="F42" s="28"/>
      <c r="G42" s="166"/>
      <c r="H42" s="47"/>
      <c r="I42" s="200"/>
    </row>
    <row r="43" spans="1:9" ht="12" customHeight="1" x14ac:dyDescent="0.2">
      <c r="A43" s="27"/>
      <c r="B43" s="27"/>
      <c r="C43" s="4"/>
      <c r="D43" s="4"/>
      <c r="E43" s="4"/>
      <c r="F43" s="28"/>
      <c r="G43" s="166"/>
      <c r="H43" s="47"/>
      <c r="I43" s="200"/>
    </row>
    <row r="44" spans="1:9" ht="12" customHeight="1" x14ac:dyDescent="0.2">
      <c r="A44" s="27" t="s">
        <v>22</v>
      </c>
      <c r="B44" s="15" t="s">
        <v>371</v>
      </c>
      <c r="C44" s="16" t="s">
        <v>24</v>
      </c>
      <c r="D44" s="4"/>
      <c r="E44" s="4"/>
      <c r="F44" s="28"/>
      <c r="G44" s="166"/>
      <c r="H44" s="47"/>
      <c r="I44" s="200"/>
    </row>
    <row r="45" spans="1:9" ht="12" customHeight="1" x14ac:dyDescent="0.2">
      <c r="A45" s="27" t="s">
        <v>47</v>
      </c>
      <c r="B45" s="15"/>
      <c r="C45" s="16" t="s">
        <v>25</v>
      </c>
      <c r="D45" s="4"/>
      <c r="E45" s="4"/>
      <c r="F45" s="28"/>
      <c r="G45" s="166"/>
      <c r="H45" s="47"/>
      <c r="I45" s="200"/>
    </row>
    <row r="46" spans="1:9" ht="12" customHeight="1" x14ac:dyDescent="0.2">
      <c r="A46" s="27"/>
      <c r="B46" s="15"/>
      <c r="C46" s="16" t="s">
        <v>26</v>
      </c>
      <c r="D46" s="4"/>
      <c r="E46" s="4"/>
      <c r="F46" s="28"/>
      <c r="G46" s="166"/>
      <c r="H46" s="47"/>
      <c r="I46" s="200"/>
    </row>
    <row r="47" spans="1:9" ht="12" customHeight="1" x14ac:dyDescent="0.2">
      <c r="A47" s="27"/>
      <c r="B47" s="27"/>
      <c r="C47" s="4"/>
      <c r="D47" s="4"/>
      <c r="E47" s="4"/>
      <c r="F47" s="28"/>
      <c r="G47" s="166"/>
      <c r="H47" s="47"/>
      <c r="I47" s="200"/>
    </row>
    <row r="48" spans="1:9" ht="12" customHeight="1" x14ac:dyDescent="0.2">
      <c r="A48" s="27"/>
      <c r="B48" s="27"/>
      <c r="C48" s="4" t="s">
        <v>40</v>
      </c>
      <c r="D48" s="4" t="s">
        <v>27</v>
      </c>
      <c r="E48" s="4"/>
      <c r="F48" s="28"/>
      <c r="G48" s="166"/>
      <c r="H48" s="47"/>
      <c r="I48" s="200"/>
    </row>
    <row r="49" spans="1:9" ht="12" customHeight="1" x14ac:dyDescent="0.2">
      <c r="A49" s="27"/>
      <c r="B49" s="27"/>
      <c r="C49" s="4"/>
      <c r="D49" s="4"/>
      <c r="E49" s="4"/>
      <c r="F49" s="28"/>
      <c r="G49" s="166"/>
      <c r="H49" s="47"/>
      <c r="I49" s="200"/>
    </row>
    <row r="50" spans="1:9" ht="12" customHeight="1" x14ac:dyDescent="0.2">
      <c r="A50" s="27"/>
      <c r="B50" s="27"/>
      <c r="C50" s="4"/>
      <c r="D50" s="4"/>
      <c r="E50" s="4"/>
      <c r="F50" s="28"/>
      <c r="G50" s="166"/>
      <c r="H50" s="47"/>
      <c r="I50" s="200"/>
    </row>
    <row r="51" spans="1:9" ht="12" customHeight="1" x14ac:dyDescent="0.2">
      <c r="A51" s="27"/>
      <c r="B51" s="27"/>
      <c r="C51" s="4"/>
      <c r="D51" s="4" t="s">
        <v>40</v>
      </c>
      <c r="E51" s="4" t="s">
        <v>29</v>
      </c>
      <c r="F51" s="28" t="s">
        <v>336</v>
      </c>
      <c r="G51" s="166">
        <v>54</v>
      </c>
      <c r="H51" s="47"/>
      <c r="I51" s="200"/>
    </row>
    <row r="52" spans="1:9" ht="12" customHeight="1" x14ac:dyDescent="0.2">
      <c r="A52" s="27"/>
      <c r="B52" s="27"/>
      <c r="C52" s="4"/>
      <c r="D52" s="4"/>
      <c r="E52" s="4"/>
      <c r="F52" s="28"/>
      <c r="G52" s="166"/>
      <c r="H52" s="47"/>
      <c r="I52" s="200"/>
    </row>
    <row r="53" spans="1:9" ht="12" customHeight="1" x14ac:dyDescent="0.2">
      <c r="A53" s="27" t="s">
        <v>22</v>
      </c>
      <c r="B53" s="15" t="s">
        <v>390</v>
      </c>
      <c r="C53" s="16" t="s">
        <v>391</v>
      </c>
      <c r="D53" s="16"/>
      <c r="E53" s="16"/>
      <c r="F53" s="28" t="s">
        <v>325</v>
      </c>
      <c r="G53" s="166">
        <v>4</v>
      </c>
      <c r="H53" s="47"/>
      <c r="I53" s="200"/>
    </row>
    <row r="54" spans="1:9" ht="12" customHeight="1" x14ac:dyDescent="0.2">
      <c r="A54" s="27"/>
      <c r="B54" s="15"/>
      <c r="C54" s="16"/>
      <c r="D54" s="16"/>
      <c r="E54" s="16"/>
      <c r="F54" s="28"/>
      <c r="G54" s="166"/>
      <c r="H54" s="47"/>
      <c r="I54" s="200"/>
    </row>
    <row r="55" spans="1:9" ht="12" customHeight="1" x14ac:dyDescent="0.2">
      <c r="A55" s="27" t="s">
        <v>47</v>
      </c>
      <c r="B55" s="27"/>
      <c r="C55" s="4"/>
      <c r="D55" s="4"/>
      <c r="E55" s="4"/>
      <c r="F55" s="28"/>
      <c r="G55" s="166"/>
      <c r="H55" s="47"/>
      <c r="I55" s="200"/>
    </row>
    <row r="56" spans="1:9" ht="12" customHeight="1" x14ac:dyDescent="0.2">
      <c r="A56" s="27"/>
      <c r="B56" s="27"/>
      <c r="C56" s="4"/>
      <c r="D56" s="4"/>
      <c r="E56" s="4"/>
      <c r="F56" s="28"/>
      <c r="G56" s="166"/>
      <c r="H56" s="47"/>
      <c r="I56" s="200"/>
    </row>
    <row r="57" spans="1:9" ht="12" customHeight="1" x14ac:dyDescent="0.2">
      <c r="A57" s="27"/>
      <c r="B57" s="27"/>
      <c r="C57" s="4"/>
      <c r="D57" s="4"/>
      <c r="E57" s="4"/>
      <c r="F57" s="28"/>
      <c r="G57" s="166"/>
      <c r="H57" s="47"/>
      <c r="I57" s="200"/>
    </row>
    <row r="58" spans="1:9" ht="12" customHeight="1" x14ac:dyDescent="0.2">
      <c r="A58" s="27"/>
      <c r="B58" s="27"/>
      <c r="C58" s="4"/>
      <c r="D58" s="4"/>
      <c r="E58" s="4"/>
      <c r="F58" s="28"/>
      <c r="G58" s="166"/>
      <c r="H58" s="47"/>
      <c r="I58" s="200"/>
    </row>
    <row r="59" spans="1:9" ht="12" customHeight="1" x14ac:dyDescent="0.2">
      <c r="A59" s="27"/>
      <c r="B59" s="27"/>
      <c r="C59" s="4"/>
      <c r="D59" s="4"/>
      <c r="E59" s="4"/>
      <c r="F59" s="28"/>
      <c r="G59" s="166"/>
      <c r="H59" s="47"/>
      <c r="I59" s="200"/>
    </row>
    <row r="60" spans="1:9" ht="12" customHeight="1" x14ac:dyDescent="0.2">
      <c r="A60" s="27"/>
      <c r="B60" s="27"/>
      <c r="C60" s="4"/>
      <c r="D60" s="4"/>
      <c r="E60" s="4"/>
      <c r="F60" s="28"/>
      <c r="G60" s="166"/>
      <c r="H60" s="47"/>
      <c r="I60" s="200"/>
    </row>
    <row r="61" spans="1:9" ht="12" customHeight="1" x14ac:dyDescent="0.2">
      <c r="A61" s="27"/>
      <c r="B61" s="27"/>
      <c r="C61" s="4"/>
      <c r="D61" s="186"/>
      <c r="E61" s="32"/>
      <c r="F61" s="31"/>
      <c r="G61" s="166"/>
      <c r="H61" s="47"/>
      <c r="I61" s="200"/>
    </row>
    <row r="62" spans="1:9" ht="12" customHeight="1" x14ac:dyDescent="0.2">
      <c r="A62" s="50"/>
      <c r="B62" s="34"/>
      <c r="C62" s="34"/>
      <c r="D62" s="34"/>
      <c r="E62" s="34"/>
      <c r="F62" s="35"/>
      <c r="G62" s="167"/>
      <c r="H62" s="51"/>
      <c r="I62" s="205"/>
    </row>
    <row r="63" spans="1:9" ht="12" customHeight="1" x14ac:dyDescent="0.2">
      <c r="A63" s="27" t="s">
        <v>20</v>
      </c>
      <c r="B63" s="4" t="s">
        <v>61</v>
      </c>
      <c r="C63" s="4"/>
      <c r="D63" s="4"/>
      <c r="E63" s="4"/>
      <c r="F63" s="5"/>
      <c r="G63" s="168"/>
      <c r="H63" s="52"/>
      <c r="I63" s="141"/>
    </row>
    <row r="64" spans="1:9" ht="12" customHeight="1" x14ac:dyDescent="0.2">
      <c r="A64" s="42"/>
      <c r="B64" s="38"/>
      <c r="C64" s="38"/>
      <c r="D64" s="38"/>
      <c r="E64" s="38"/>
      <c r="F64" s="39"/>
      <c r="G64" s="169"/>
      <c r="H64" s="53"/>
      <c r="I64" s="206"/>
    </row>
    <row r="65" spans="1:9" ht="12" customHeight="1" x14ac:dyDescent="0.2">
      <c r="A65" s="2"/>
      <c r="B65" s="2"/>
      <c r="C65" s="2"/>
      <c r="D65" s="2"/>
      <c r="E65" s="2"/>
      <c r="F65" s="1"/>
      <c r="G65" s="168"/>
      <c r="H65" s="52"/>
      <c r="I65" s="207"/>
    </row>
    <row r="66" spans="1:9" ht="12" customHeight="1" x14ac:dyDescent="0.2">
      <c r="A66" s="2"/>
      <c r="B66" s="2"/>
      <c r="C66" s="2"/>
      <c r="D66" s="2"/>
      <c r="E66" s="2"/>
      <c r="F66" s="1"/>
      <c r="G66" s="168"/>
      <c r="H66" s="52"/>
      <c r="I66" s="207"/>
    </row>
    <row r="67" spans="1:9" ht="12" customHeight="1" x14ac:dyDescent="0.2">
      <c r="A67" s="2"/>
      <c r="B67" s="2"/>
      <c r="C67" s="2"/>
      <c r="D67" s="2"/>
      <c r="E67" s="2"/>
      <c r="F67" s="1"/>
      <c r="G67" s="164"/>
      <c r="H67" s="45"/>
      <c r="I67" s="203" t="s">
        <v>17</v>
      </c>
    </row>
    <row r="68" spans="1:9" ht="12" customHeight="1" x14ac:dyDescent="0.2">
      <c r="A68" s="2"/>
      <c r="B68" s="2"/>
      <c r="C68" s="2"/>
      <c r="D68" s="2"/>
      <c r="E68" s="2"/>
      <c r="F68" s="1"/>
      <c r="G68" s="164"/>
      <c r="H68" s="44"/>
      <c r="I68" s="204"/>
    </row>
    <row r="69" spans="1:9" ht="12" customHeight="1" x14ac:dyDescent="0.2">
      <c r="A69" s="10" t="s">
        <v>302</v>
      </c>
      <c r="B69" s="10"/>
      <c r="C69" s="11"/>
      <c r="D69" s="11"/>
      <c r="E69" s="11"/>
      <c r="F69" s="12"/>
      <c r="G69" s="156"/>
      <c r="H69" s="13"/>
      <c r="I69" s="146"/>
    </row>
    <row r="70" spans="1:9" ht="12" customHeight="1" x14ac:dyDescent="0.2">
      <c r="A70" s="15" t="s">
        <v>303</v>
      </c>
      <c r="B70" s="15" t="s">
        <v>304</v>
      </c>
      <c r="C70" s="16"/>
      <c r="D70" s="16"/>
      <c r="E70" s="16" t="s">
        <v>305</v>
      </c>
      <c r="F70" s="17" t="s">
        <v>306</v>
      </c>
      <c r="G70" s="157" t="s">
        <v>307</v>
      </c>
      <c r="H70" s="18" t="s">
        <v>308</v>
      </c>
      <c r="I70" s="147" t="s">
        <v>309</v>
      </c>
    </row>
    <row r="71" spans="1:9" ht="12" customHeight="1" x14ac:dyDescent="0.2">
      <c r="A71" s="20" t="s">
        <v>310</v>
      </c>
      <c r="B71" s="20" t="s">
        <v>311</v>
      </c>
      <c r="C71" s="21"/>
      <c r="D71" s="21"/>
      <c r="E71" s="21"/>
      <c r="F71" s="22"/>
      <c r="G71" s="158" t="s">
        <v>312</v>
      </c>
      <c r="H71" s="23"/>
      <c r="I71" s="148"/>
    </row>
    <row r="72" spans="1:9" ht="12" customHeight="1" x14ac:dyDescent="0.2">
      <c r="A72" s="27"/>
      <c r="B72" s="27"/>
      <c r="C72" s="4"/>
      <c r="D72" s="4"/>
      <c r="E72" s="4"/>
      <c r="F72" s="5"/>
      <c r="G72" s="168"/>
      <c r="H72" s="52"/>
      <c r="I72" s="200"/>
    </row>
    <row r="73" spans="1:9" ht="12" customHeight="1" x14ac:dyDescent="0.2">
      <c r="A73" s="27"/>
      <c r="B73" s="27"/>
      <c r="C73" s="4" t="s">
        <v>62</v>
      </c>
      <c r="D73" s="4"/>
      <c r="E73" s="4"/>
      <c r="F73" s="5"/>
      <c r="G73" s="168"/>
      <c r="H73" s="52"/>
      <c r="I73" s="184">
        <f>+I63</f>
        <v>0</v>
      </c>
    </row>
    <row r="74" spans="1:9" ht="12" customHeight="1" x14ac:dyDescent="0.2">
      <c r="A74" s="42"/>
      <c r="B74" s="42"/>
      <c r="C74" s="38"/>
      <c r="D74" s="38"/>
      <c r="E74" s="38"/>
      <c r="F74" s="39"/>
      <c r="G74" s="169"/>
      <c r="H74" s="53"/>
      <c r="I74" s="201"/>
    </row>
    <row r="75" spans="1:9" ht="12" customHeight="1" x14ac:dyDescent="0.2">
      <c r="A75" s="27"/>
      <c r="B75" s="27"/>
      <c r="C75" s="4"/>
      <c r="D75" s="4"/>
      <c r="E75" s="4"/>
      <c r="F75" s="28"/>
      <c r="G75" s="165"/>
      <c r="H75" s="47"/>
      <c r="I75" s="200" t="str">
        <f t="shared" ref="I75:I99" si="1">IF(OR(AND(G75="Prov",H75="Sum"),(H75="PC Sum")),". . . . . . . . .00",IF(ISERR(G75*H75),"",IF(G75*H75=0,"",ROUND(G75*H75,2))))</f>
        <v/>
      </c>
    </row>
    <row r="76" spans="1:9" ht="12" customHeight="1" x14ac:dyDescent="0.2">
      <c r="A76" s="27"/>
      <c r="B76" s="27"/>
      <c r="C76" s="55" t="s">
        <v>392</v>
      </c>
      <c r="D76" s="4"/>
      <c r="E76" s="4"/>
      <c r="F76" s="28"/>
      <c r="G76" s="166"/>
      <c r="H76" s="47"/>
      <c r="I76" s="200"/>
    </row>
    <row r="77" spans="1:9" ht="12" customHeight="1" x14ac:dyDescent="0.2">
      <c r="A77" s="27"/>
      <c r="B77" s="27"/>
      <c r="C77" s="4"/>
      <c r="D77" s="4"/>
      <c r="E77" s="4"/>
      <c r="F77" s="28"/>
      <c r="G77" s="166"/>
      <c r="H77" s="47"/>
      <c r="I77" s="200"/>
    </row>
    <row r="78" spans="1:9" ht="12" customHeight="1" x14ac:dyDescent="0.2">
      <c r="A78" s="27" t="s">
        <v>22</v>
      </c>
      <c r="B78" s="15" t="s">
        <v>393</v>
      </c>
      <c r="C78" s="16" t="s">
        <v>24</v>
      </c>
      <c r="D78" s="16"/>
      <c r="E78" s="16"/>
      <c r="F78" s="28"/>
      <c r="G78" s="166"/>
      <c r="H78" s="47"/>
      <c r="I78" s="200" t="str">
        <f t="shared" si="1"/>
        <v/>
      </c>
    </row>
    <row r="79" spans="1:9" ht="12" customHeight="1" x14ac:dyDescent="0.2">
      <c r="A79" s="27" t="s">
        <v>47</v>
      </c>
      <c r="B79" s="15"/>
      <c r="C79" s="16" t="s">
        <v>25</v>
      </c>
      <c r="D79" s="16"/>
      <c r="E79" s="16"/>
      <c r="F79" s="28"/>
      <c r="G79" s="166"/>
      <c r="H79" s="47"/>
      <c r="I79" s="200"/>
    </row>
    <row r="80" spans="1:9" ht="12" customHeight="1" x14ac:dyDescent="0.2">
      <c r="A80" s="27"/>
      <c r="B80" s="15"/>
      <c r="C80" s="16" t="s">
        <v>26</v>
      </c>
      <c r="D80" s="16"/>
      <c r="E80" s="16"/>
      <c r="F80" s="28"/>
      <c r="G80" s="166"/>
      <c r="H80" s="47"/>
      <c r="I80" s="200"/>
    </row>
    <row r="81" spans="1:9" ht="12" customHeight="1" x14ac:dyDescent="0.2">
      <c r="A81" s="27"/>
      <c r="B81" s="27"/>
      <c r="C81" s="4"/>
      <c r="D81" s="4"/>
      <c r="E81" s="4"/>
      <c r="F81" s="28"/>
      <c r="G81" s="166"/>
      <c r="H81" s="47"/>
      <c r="I81" s="200"/>
    </row>
    <row r="82" spans="1:9" ht="12" customHeight="1" x14ac:dyDescent="0.2">
      <c r="A82" s="27"/>
      <c r="B82" s="27"/>
      <c r="C82" s="4" t="s">
        <v>40</v>
      </c>
      <c r="D82" s="4" t="s">
        <v>394</v>
      </c>
      <c r="E82" s="4"/>
      <c r="F82" s="28"/>
      <c r="G82" s="166"/>
      <c r="H82" s="47"/>
      <c r="I82" s="200"/>
    </row>
    <row r="83" spans="1:9" ht="12" customHeight="1" x14ac:dyDescent="0.2">
      <c r="A83" s="27"/>
      <c r="B83" s="27"/>
      <c r="C83" s="4"/>
      <c r="D83" s="4" t="s">
        <v>395</v>
      </c>
      <c r="E83" s="4"/>
      <c r="F83" s="28"/>
      <c r="G83" s="166"/>
      <c r="H83" s="47"/>
      <c r="I83" s="200"/>
    </row>
    <row r="84" spans="1:9" ht="12" customHeight="1" x14ac:dyDescent="0.2">
      <c r="A84" s="27"/>
      <c r="B84" s="27"/>
      <c r="C84" s="4"/>
      <c r="D84" s="4"/>
      <c r="E84" s="4"/>
      <c r="F84" s="28"/>
      <c r="G84" s="166"/>
      <c r="H84" s="47"/>
      <c r="I84" s="200"/>
    </row>
    <row r="85" spans="1:9" ht="12" customHeight="1" x14ac:dyDescent="0.2">
      <c r="A85" s="27"/>
      <c r="B85" s="27"/>
      <c r="C85" s="4"/>
      <c r="D85" s="4" t="s">
        <v>40</v>
      </c>
      <c r="E85" s="4" t="s">
        <v>28</v>
      </c>
      <c r="F85" s="28" t="s">
        <v>336</v>
      </c>
      <c r="G85" s="166">
        <v>72</v>
      </c>
      <c r="H85" s="47"/>
      <c r="I85" s="200"/>
    </row>
    <row r="86" spans="1:9" ht="12" customHeight="1" x14ac:dyDescent="0.2">
      <c r="A86" s="27"/>
      <c r="B86" s="27"/>
      <c r="C86" s="4"/>
      <c r="D86" s="4"/>
      <c r="E86" s="4"/>
      <c r="F86" s="28"/>
      <c r="G86" s="166"/>
      <c r="H86" s="47"/>
      <c r="I86" s="200"/>
    </row>
    <row r="87" spans="1:9" ht="12" customHeight="1" x14ac:dyDescent="0.2">
      <c r="A87" s="27" t="s">
        <v>12</v>
      </c>
      <c r="B87" s="15" t="s">
        <v>396</v>
      </c>
      <c r="C87" s="16" t="s">
        <v>34</v>
      </c>
      <c r="D87" s="4"/>
      <c r="E87" s="4"/>
      <c r="F87" s="28"/>
      <c r="G87" s="166"/>
      <c r="H87" s="47"/>
      <c r="I87" s="200"/>
    </row>
    <row r="88" spans="1:9" ht="12" customHeight="1" x14ac:dyDescent="0.2">
      <c r="A88" s="27"/>
      <c r="B88" s="27"/>
      <c r="C88" s="4"/>
      <c r="D88" s="4"/>
      <c r="E88" s="4"/>
      <c r="F88" s="28"/>
      <c r="G88" s="166"/>
      <c r="H88" s="47"/>
      <c r="I88" s="200"/>
    </row>
    <row r="89" spans="1:9" ht="12" customHeight="1" x14ac:dyDescent="0.2">
      <c r="A89" s="27"/>
      <c r="B89" s="27"/>
      <c r="C89" s="4" t="s">
        <v>40</v>
      </c>
      <c r="D89" s="32" t="s">
        <v>37</v>
      </c>
      <c r="E89" s="4"/>
      <c r="F89" s="28"/>
      <c r="G89" s="166"/>
      <c r="H89" s="47"/>
      <c r="I89" s="200"/>
    </row>
    <row r="90" spans="1:9" ht="12" customHeight="1" x14ac:dyDescent="0.2">
      <c r="A90" s="27"/>
      <c r="B90" s="27"/>
      <c r="C90" s="4"/>
      <c r="D90" s="32" t="s">
        <v>36</v>
      </c>
      <c r="E90" s="4"/>
      <c r="F90" s="28"/>
      <c r="G90" s="166"/>
      <c r="H90" s="47"/>
      <c r="I90" s="200"/>
    </row>
    <row r="91" spans="1:9" ht="12" customHeight="1" x14ac:dyDescent="0.2">
      <c r="A91" s="27"/>
      <c r="B91" s="27"/>
      <c r="C91" s="4"/>
      <c r="D91" s="4"/>
      <c r="E91" s="4"/>
      <c r="F91" s="28"/>
      <c r="G91" s="166"/>
      <c r="H91" s="47"/>
      <c r="I91" s="200"/>
    </row>
    <row r="92" spans="1:9" ht="12" customHeight="1" x14ac:dyDescent="0.2">
      <c r="A92" s="27"/>
      <c r="B92" s="27"/>
      <c r="C92" s="4"/>
      <c r="D92" s="4" t="s">
        <v>40</v>
      </c>
      <c r="E92" s="80" t="s">
        <v>528</v>
      </c>
      <c r="F92" s="28" t="s">
        <v>325</v>
      </c>
      <c r="G92" s="166">
        <v>5</v>
      </c>
      <c r="H92" s="47"/>
      <c r="I92" s="200"/>
    </row>
    <row r="93" spans="1:9" ht="12" customHeight="1" x14ac:dyDescent="0.2">
      <c r="A93" s="27"/>
      <c r="B93" s="27"/>
      <c r="C93" s="4"/>
      <c r="D93" s="4"/>
      <c r="E93" s="4"/>
      <c r="F93" s="28"/>
      <c r="G93" s="166"/>
      <c r="H93" s="47"/>
      <c r="I93" s="200"/>
    </row>
    <row r="94" spans="1:9" ht="12" customHeight="1" x14ac:dyDescent="0.2">
      <c r="A94" s="27"/>
      <c r="B94" s="15"/>
      <c r="C94" s="16"/>
      <c r="D94" s="4"/>
      <c r="E94" s="4"/>
      <c r="F94" s="28"/>
      <c r="G94" s="166"/>
      <c r="H94" s="47"/>
      <c r="I94" s="200"/>
    </row>
    <row r="95" spans="1:9" ht="12" customHeight="1" x14ac:dyDescent="0.2">
      <c r="A95" s="27"/>
      <c r="B95" s="15"/>
      <c r="C95" s="16"/>
      <c r="D95" s="4"/>
      <c r="E95" s="4"/>
      <c r="F95" s="28"/>
      <c r="G95" s="166"/>
      <c r="H95" s="47"/>
      <c r="I95" s="200"/>
    </row>
    <row r="96" spans="1:9" ht="12" customHeight="1" x14ac:dyDescent="0.2">
      <c r="A96" s="27"/>
      <c r="B96" s="15"/>
      <c r="C96" s="16"/>
      <c r="D96" s="4"/>
      <c r="E96" s="4"/>
      <c r="F96" s="28"/>
      <c r="G96" s="166"/>
      <c r="H96" s="47"/>
      <c r="I96" s="200"/>
    </row>
    <row r="97" spans="1:9" ht="12" customHeight="1" x14ac:dyDescent="0.2">
      <c r="A97" s="27"/>
      <c r="B97" s="15"/>
      <c r="C97" s="16"/>
      <c r="D97" s="4"/>
      <c r="E97" s="4"/>
      <c r="F97" s="28"/>
      <c r="G97" s="166"/>
      <c r="H97" s="47"/>
      <c r="I97" s="200"/>
    </row>
    <row r="98" spans="1:9" ht="12" customHeight="1" x14ac:dyDescent="0.2">
      <c r="A98" s="27"/>
      <c r="B98" s="15"/>
      <c r="C98" s="16"/>
      <c r="D98" s="4"/>
      <c r="E98" s="4"/>
      <c r="F98" s="28"/>
      <c r="G98" s="166"/>
      <c r="H98" s="47"/>
      <c r="I98" s="200"/>
    </row>
    <row r="99" spans="1:9" ht="12" customHeight="1" x14ac:dyDescent="0.2">
      <c r="A99" s="27"/>
      <c r="B99" s="27"/>
      <c r="C99" s="4"/>
      <c r="D99" s="4"/>
      <c r="E99" s="32"/>
      <c r="F99" s="28"/>
      <c r="G99" s="166"/>
      <c r="H99" s="47"/>
      <c r="I99" s="200"/>
    </row>
    <row r="100" spans="1:9" ht="12" customHeight="1" x14ac:dyDescent="0.2">
      <c r="A100" s="27"/>
      <c r="B100" s="27"/>
      <c r="C100" s="4"/>
      <c r="D100" s="4"/>
      <c r="E100" s="32"/>
      <c r="F100" s="28"/>
      <c r="G100" s="166"/>
      <c r="H100" s="47"/>
      <c r="I100" s="200"/>
    </row>
    <row r="101" spans="1:9" ht="12" customHeight="1" x14ac:dyDescent="0.2">
      <c r="A101" s="27"/>
      <c r="B101" s="27"/>
      <c r="C101" s="4"/>
      <c r="D101" s="4"/>
      <c r="E101" s="4"/>
      <c r="F101" s="28"/>
      <c r="G101" s="166"/>
      <c r="H101" s="47"/>
      <c r="I101" s="200"/>
    </row>
    <row r="102" spans="1:9" ht="12" customHeight="1" x14ac:dyDescent="0.2">
      <c r="A102" s="27"/>
      <c r="B102" s="27"/>
      <c r="C102" s="4"/>
      <c r="D102" s="4"/>
      <c r="E102" s="32"/>
      <c r="F102" s="28"/>
      <c r="G102" s="166"/>
      <c r="H102" s="47"/>
      <c r="I102" s="200"/>
    </row>
    <row r="103" spans="1:9" ht="12" customHeight="1" x14ac:dyDescent="0.2">
      <c r="A103" s="27"/>
      <c r="B103" s="27"/>
      <c r="C103" s="4"/>
      <c r="D103" s="4"/>
      <c r="E103" s="32"/>
      <c r="F103" s="28"/>
      <c r="G103" s="166"/>
      <c r="H103" s="47"/>
      <c r="I103" s="200"/>
    </row>
    <row r="104" spans="1:9" ht="12" customHeight="1" x14ac:dyDescent="0.2">
      <c r="A104" s="27"/>
      <c r="B104" s="27"/>
      <c r="C104" s="4"/>
      <c r="D104" s="4"/>
      <c r="E104" s="4"/>
      <c r="F104" s="28"/>
      <c r="G104" s="166"/>
      <c r="H104" s="47"/>
      <c r="I104" s="200"/>
    </row>
    <row r="105" spans="1:9" ht="12" customHeight="1" x14ac:dyDescent="0.2">
      <c r="A105" s="27"/>
      <c r="B105" s="27"/>
      <c r="C105" s="4"/>
      <c r="D105" s="4"/>
      <c r="E105" s="32"/>
      <c r="F105" s="28"/>
      <c r="G105" s="166"/>
      <c r="H105" s="47"/>
      <c r="I105" s="200"/>
    </row>
    <row r="106" spans="1:9" ht="12" customHeight="1" x14ac:dyDescent="0.2">
      <c r="A106" s="27"/>
      <c r="B106" s="27"/>
      <c r="C106" s="4"/>
      <c r="D106" s="4"/>
      <c r="E106" s="32"/>
      <c r="F106" s="28"/>
      <c r="G106" s="166"/>
      <c r="H106" s="47"/>
      <c r="I106" s="200"/>
    </row>
    <row r="107" spans="1:9" ht="12" customHeight="1" x14ac:dyDescent="0.2">
      <c r="A107" s="27"/>
      <c r="B107" s="27"/>
      <c r="C107" s="4"/>
      <c r="D107" s="4"/>
      <c r="E107" s="4"/>
      <c r="F107" s="28"/>
      <c r="G107" s="166"/>
      <c r="H107" s="47"/>
      <c r="I107" s="200"/>
    </row>
    <row r="108" spans="1:9" ht="12" customHeight="1" x14ac:dyDescent="0.2">
      <c r="A108" s="27"/>
      <c r="B108" s="27"/>
      <c r="C108" s="4"/>
      <c r="D108" s="32"/>
      <c r="E108" s="4"/>
      <c r="F108" s="28"/>
      <c r="G108" s="165"/>
      <c r="H108" s="47"/>
      <c r="I108" s="200"/>
    </row>
    <row r="109" spans="1:9" ht="12" customHeight="1" x14ac:dyDescent="0.2">
      <c r="A109" s="27"/>
      <c r="B109" s="27"/>
      <c r="C109" s="4"/>
      <c r="D109" s="32"/>
      <c r="E109" s="4"/>
      <c r="F109" s="28"/>
      <c r="G109" s="165"/>
      <c r="H109" s="47"/>
      <c r="I109" s="200"/>
    </row>
    <row r="110" spans="1:9" ht="12" customHeight="1" x14ac:dyDescent="0.2">
      <c r="A110" s="27"/>
      <c r="B110" s="27"/>
      <c r="C110" s="4"/>
      <c r="D110" s="4"/>
      <c r="E110" s="4"/>
      <c r="F110" s="28"/>
      <c r="G110" s="165"/>
      <c r="H110" s="47"/>
      <c r="I110" s="200"/>
    </row>
    <row r="111" spans="1:9" ht="12" customHeight="1" x14ac:dyDescent="0.2">
      <c r="A111" s="27"/>
      <c r="B111" s="27"/>
      <c r="C111" s="4"/>
      <c r="D111" s="4"/>
      <c r="E111" s="4"/>
      <c r="F111" s="28"/>
      <c r="G111" s="166"/>
      <c r="H111" s="47"/>
      <c r="I111" s="200"/>
    </row>
    <row r="112" spans="1:9" ht="12" customHeight="1" x14ac:dyDescent="0.2">
      <c r="A112" s="27"/>
      <c r="B112" s="27"/>
      <c r="C112" s="4"/>
      <c r="D112" s="4"/>
      <c r="E112" s="4"/>
      <c r="F112" s="28"/>
      <c r="G112" s="166"/>
      <c r="H112" s="47"/>
      <c r="I112" s="200"/>
    </row>
    <row r="113" spans="1:9" ht="12" customHeight="1" x14ac:dyDescent="0.2">
      <c r="A113" s="27"/>
      <c r="B113" s="27"/>
      <c r="C113" s="4"/>
      <c r="D113" s="4"/>
      <c r="E113" s="4"/>
      <c r="F113" s="28"/>
      <c r="G113" s="166"/>
      <c r="H113" s="47"/>
      <c r="I113" s="200"/>
    </row>
    <row r="114" spans="1:9" ht="12" customHeight="1" x14ac:dyDescent="0.2">
      <c r="A114" s="27"/>
      <c r="B114" s="27"/>
      <c r="C114" s="4"/>
      <c r="D114" s="4"/>
      <c r="E114" s="4"/>
      <c r="F114" s="28"/>
      <c r="G114" s="166"/>
      <c r="H114" s="47"/>
      <c r="I114" s="200"/>
    </row>
    <row r="115" spans="1:9" ht="12" customHeight="1" x14ac:dyDescent="0.2">
      <c r="A115" s="27"/>
      <c r="B115" s="27"/>
      <c r="C115" s="4"/>
      <c r="D115" s="4"/>
      <c r="E115" s="4"/>
      <c r="F115" s="28"/>
      <c r="G115" s="166"/>
      <c r="H115" s="47"/>
      <c r="I115" s="200"/>
    </row>
    <row r="116" spans="1:9" ht="12" customHeight="1" x14ac:dyDescent="0.2">
      <c r="A116" s="27"/>
      <c r="B116" s="27"/>
      <c r="C116" s="4"/>
      <c r="D116" s="4"/>
      <c r="E116" s="4"/>
      <c r="F116" s="28"/>
      <c r="G116" s="166"/>
      <c r="H116" s="47"/>
      <c r="I116" s="200"/>
    </row>
    <row r="117" spans="1:9" ht="12" customHeight="1" x14ac:dyDescent="0.2">
      <c r="A117" s="27"/>
      <c r="B117" s="27"/>
      <c r="C117" s="4"/>
      <c r="D117" s="4"/>
      <c r="E117" s="4"/>
      <c r="F117" s="28"/>
      <c r="G117" s="166"/>
      <c r="H117" s="47"/>
      <c r="I117" s="200"/>
    </row>
    <row r="118" spans="1:9" ht="12" customHeight="1" x14ac:dyDescent="0.2">
      <c r="A118" s="27"/>
      <c r="B118" s="27"/>
      <c r="C118" s="4"/>
      <c r="D118" s="32"/>
      <c r="E118" s="4"/>
      <c r="F118" s="28"/>
      <c r="G118" s="166"/>
      <c r="H118" s="47"/>
      <c r="I118" s="200"/>
    </row>
    <row r="119" spans="1:9" ht="12" customHeight="1" x14ac:dyDescent="0.2">
      <c r="A119" s="27"/>
      <c r="B119" s="27"/>
      <c r="C119" s="4"/>
      <c r="D119" s="32"/>
      <c r="E119" s="4"/>
      <c r="F119" s="28"/>
      <c r="G119" s="166"/>
      <c r="H119" s="47"/>
      <c r="I119" s="200"/>
    </row>
    <row r="120" spans="1:9" ht="12" customHeight="1" x14ac:dyDescent="0.2">
      <c r="A120" s="27"/>
      <c r="B120" s="27"/>
      <c r="C120" s="4"/>
      <c r="D120" s="32"/>
      <c r="E120" s="4"/>
      <c r="F120" s="28"/>
      <c r="G120" s="166"/>
      <c r="H120" s="47"/>
      <c r="I120" s="200"/>
    </row>
    <row r="121" spans="1:9" ht="12" customHeight="1" x14ac:dyDescent="0.2">
      <c r="A121" s="27"/>
      <c r="B121" s="27"/>
      <c r="C121" s="4"/>
      <c r="D121" s="32"/>
      <c r="E121" s="4"/>
      <c r="F121" s="28"/>
      <c r="G121" s="166"/>
      <c r="H121" s="47"/>
      <c r="I121" s="200"/>
    </row>
    <row r="122" spans="1:9" ht="12" customHeight="1" x14ac:dyDescent="0.2">
      <c r="A122" s="27"/>
      <c r="B122" s="27"/>
      <c r="C122" s="4"/>
      <c r="D122" s="32"/>
      <c r="E122" s="4"/>
      <c r="F122" s="28"/>
      <c r="G122" s="166"/>
      <c r="H122" s="47"/>
      <c r="I122" s="200"/>
    </row>
    <row r="123" spans="1:9" ht="12" customHeight="1" x14ac:dyDescent="0.2">
      <c r="A123" s="27"/>
      <c r="B123" s="27"/>
      <c r="C123" s="4"/>
      <c r="D123" s="4"/>
      <c r="E123" s="4"/>
      <c r="F123" s="28"/>
      <c r="G123" s="165"/>
      <c r="H123" s="47"/>
      <c r="I123" s="200"/>
    </row>
    <row r="124" spans="1:9" ht="12" customHeight="1" x14ac:dyDescent="0.2">
      <c r="A124" s="27"/>
      <c r="B124" s="27"/>
      <c r="C124" s="4"/>
      <c r="D124" s="32"/>
      <c r="E124" s="4"/>
      <c r="F124" s="28"/>
      <c r="G124" s="165"/>
      <c r="H124" s="47"/>
      <c r="I124" s="200"/>
    </row>
    <row r="125" spans="1:9" ht="12" customHeight="1" x14ac:dyDescent="0.2">
      <c r="A125" s="27"/>
      <c r="B125" s="27"/>
      <c r="C125" s="4"/>
      <c r="D125" s="32"/>
      <c r="E125" s="4"/>
      <c r="F125" s="28"/>
      <c r="G125" s="165"/>
      <c r="H125" s="47"/>
      <c r="I125" s="200"/>
    </row>
    <row r="126" spans="1:9" ht="12" customHeight="1" x14ac:dyDescent="0.2">
      <c r="A126" s="27"/>
      <c r="B126" s="27"/>
      <c r="C126" s="4"/>
      <c r="D126" s="32"/>
      <c r="E126" s="4"/>
      <c r="F126" s="28"/>
      <c r="G126" s="165"/>
      <c r="H126" s="47"/>
      <c r="I126" s="200"/>
    </row>
    <row r="127" spans="1:9" ht="12" customHeight="1" x14ac:dyDescent="0.2">
      <c r="A127" s="50"/>
      <c r="B127" s="34"/>
      <c r="C127" s="34"/>
      <c r="D127" s="34"/>
      <c r="E127" s="34"/>
      <c r="F127" s="35"/>
      <c r="G127" s="167"/>
      <c r="H127" s="51"/>
      <c r="I127" s="205"/>
    </row>
    <row r="128" spans="1:9" ht="12" customHeight="1" x14ac:dyDescent="0.2">
      <c r="A128" s="27"/>
      <c r="B128" s="16" t="s">
        <v>398</v>
      </c>
      <c r="C128" s="4"/>
      <c r="D128" s="4"/>
      <c r="E128" s="4"/>
      <c r="F128" s="5"/>
      <c r="G128" s="168"/>
      <c r="H128" s="52"/>
      <c r="I128" s="141"/>
    </row>
    <row r="129" spans="1:9" ht="12" customHeight="1" x14ac:dyDescent="0.2">
      <c r="A129" s="42"/>
      <c r="B129" s="38"/>
      <c r="C129" s="38"/>
      <c r="D129" s="38"/>
      <c r="E129" s="38"/>
      <c r="F129" s="39"/>
      <c r="G129" s="169"/>
      <c r="H129" s="53"/>
      <c r="I129" s="201"/>
    </row>
    <row r="130" spans="1:9" ht="12" customHeight="1" x14ac:dyDescent="0.2">
      <c r="A130" s="2"/>
      <c r="B130" s="2"/>
      <c r="C130" s="2"/>
      <c r="D130" s="2"/>
      <c r="E130" s="2"/>
      <c r="F130" s="1"/>
      <c r="G130" s="164"/>
      <c r="H130" s="44"/>
      <c r="I130" s="204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2" manualBreakCount="2">
    <brk id="65" max="16383" man="1"/>
    <brk id="130" max="16383" man="1"/>
  </row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5"/>
  <sheetViews>
    <sheetView view="pageBreakPreview" topLeftCell="A14" zoomScale="85" zoomScaleNormal="100" zoomScaleSheetLayoutView="85" workbookViewId="0">
      <selection activeCell="H14" sqref="H14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12" ht="12" customHeight="1" x14ac:dyDescent="0.2">
      <c r="A1" s="2"/>
      <c r="B1" s="2"/>
      <c r="C1" s="2"/>
      <c r="D1" s="2"/>
      <c r="E1" s="2"/>
      <c r="F1" s="1"/>
      <c r="G1" s="164"/>
      <c r="H1" s="45"/>
      <c r="I1" s="203" t="s">
        <v>399</v>
      </c>
    </row>
    <row r="2" spans="1:12" ht="12" customHeight="1" x14ac:dyDescent="0.2">
      <c r="A2" s="2"/>
      <c r="B2" s="2"/>
      <c r="C2" s="2"/>
      <c r="D2" s="2"/>
      <c r="E2" s="2"/>
      <c r="F2" s="1"/>
      <c r="G2" s="164"/>
      <c r="H2" s="44"/>
      <c r="I2" s="204"/>
    </row>
    <row r="3" spans="1:12" ht="12" customHeight="1" x14ac:dyDescent="0.2">
      <c r="A3" s="10" t="s">
        <v>302</v>
      </c>
      <c r="B3" s="10"/>
      <c r="C3" s="11"/>
      <c r="D3" s="11"/>
      <c r="E3" s="11"/>
      <c r="F3" s="12"/>
      <c r="G3" s="156"/>
      <c r="H3" s="13"/>
      <c r="I3" s="146"/>
    </row>
    <row r="4" spans="1:12" ht="12" customHeight="1" x14ac:dyDescent="0.2">
      <c r="A4" s="15" t="s">
        <v>303</v>
      </c>
      <c r="B4" s="15" t="s">
        <v>304</v>
      </c>
      <c r="C4" s="16"/>
      <c r="D4" s="16"/>
      <c r="E4" s="16" t="s">
        <v>305</v>
      </c>
      <c r="F4" s="17" t="s">
        <v>306</v>
      </c>
      <c r="G4" s="157" t="s">
        <v>307</v>
      </c>
      <c r="H4" s="18" t="s">
        <v>308</v>
      </c>
      <c r="I4" s="147" t="s">
        <v>309</v>
      </c>
    </row>
    <row r="5" spans="1:12" ht="12" customHeight="1" x14ac:dyDescent="0.2">
      <c r="A5" s="20" t="s">
        <v>310</v>
      </c>
      <c r="B5" s="20" t="s">
        <v>311</v>
      </c>
      <c r="C5" s="21"/>
      <c r="D5" s="21"/>
      <c r="E5" s="21"/>
      <c r="F5" s="22"/>
      <c r="G5" s="158" t="s">
        <v>312</v>
      </c>
      <c r="H5" s="24"/>
      <c r="I5" s="148"/>
    </row>
    <row r="6" spans="1:12" ht="12" customHeight="1" x14ac:dyDescent="0.2">
      <c r="A6" s="27"/>
      <c r="B6" s="27"/>
      <c r="C6" s="4"/>
      <c r="D6" s="4"/>
      <c r="E6" s="4"/>
      <c r="F6" s="28"/>
      <c r="G6" s="165"/>
      <c r="H6" s="47"/>
      <c r="I6" s="200" t="str">
        <f t="shared" ref="I6:I15" si="0">IF(OR(AND(G6="Prov",H6="Sum"),(H6="PC Sum")),". . . . . . . . .00",IF(ISERR(G6*H6),"",IF(G6*H6=0,"",ROUND(G6*H6,2))))</f>
        <v/>
      </c>
    </row>
    <row r="7" spans="1:12" ht="12" customHeight="1" x14ac:dyDescent="0.2">
      <c r="A7" s="27" t="s">
        <v>313</v>
      </c>
      <c r="B7" s="15" t="s">
        <v>400</v>
      </c>
      <c r="C7" s="30" t="s">
        <v>401</v>
      </c>
      <c r="D7" s="4"/>
      <c r="E7" s="4"/>
      <c r="F7" s="28"/>
      <c r="G7" s="165"/>
      <c r="H7" s="47"/>
      <c r="I7" s="200" t="str">
        <f t="shared" si="0"/>
        <v/>
      </c>
    </row>
    <row r="8" spans="1:12" ht="12" customHeight="1" x14ac:dyDescent="0.2">
      <c r="A8" s="27" t="s">
        <v>402</v>
      </c>
      <c r="B8" s="27"/>
      <c r="C8" s="4"/>
      <c r="D8" s="4"/>
      <c r="E8" s="4"/>
      <c r="F8" s="28"/>
      <c r="G8" s="165"/>
      <c r="H8" s="47"/>
      <c r="I8" s="200" t="str">
        <f t="shared" si="0"/>
        <v/>
      </c>
    </row>
    <row r="9" spans="1:12" ht="12" customHeight="1" x14ac:dyDescent="0.2">
      <c r="A9" s="27"/>
      <c r="B9" s="27"/>
      <c r="C9" s="4"/>
      <c r="D9" s="4"/>
      <c r="E9" s="4"/>
      <c r="F9" s="28"/>
      <c r="G9" s="165"/>
      <c r="H9" s="47"/>
      <c r="I9" s="200" t="str">
        <f t="shared" si="0"/>
        <v/>
      </c>
    </row>
    <row r="10" spans="1:12" ht="12" customHeight="1" x14ac:dyDescent="0.2">
      <c r="A10" s="27" t="s">
        <v>68</v>
      </c>
      <c r="B10" s="27"/>
      <c r="C10" s="4"/>
      <c r="D10" s="4"/>
      <c r="E10" s="4"/>
      <c r="F10" s="28"/>
      <c r="G10" s="165"/>
      <c r="H10" s="47"/>
      <c r="I10" s="200" t="str">
        <f t="shared" si="0"/>
        <v/>
      </c>
    </row>
    <row r="11" spans="1:12" ht="12" customHeight="1" x14ac:dyDescent="0.2">
      <c r="A11" s="27" t="s">
        <v>47</v>
      </c>
      <c r="B11" s="15" t="s">
        <v>403</v>
      </c>
      <c r="C11" s="16" t="s">
        <v>80</v>
      </c>
      <c r="D11" s="4"/>
      <c r="E11" s="4"/>
      <c r="F11" s="28"/>
      <c r="G11" s="165"/>
      <c r="H11" s="47"/>
      <c r="I11" s="200" t="str">
        <f t="shared" si="0"/>
        <v/>
      </c>
    </row>
    <row r="12" spans="1:12" ht="12" customHeight="1" x14ac:dyDescent="0.2">
      <c r="A12" s="27"/>
      <c r="B12" s="27"/>
      <c r="C12" s="4"/>
      <c r="D12" s="4"/>
      <c r="E12" s="4"/>
      <c r="F12" s="28"/>
      <c r="G12" s="165"/>
      <c r="H12" s="47"/>
      <c r="I12" s="200" t="str">
        <f t="shared" si="0"/>
        <v/>
      </c>
    </row>
    <row r="13" spans="1:12" ht="12" customHeight="1" x14ac:dyDescent="0.2">
      <c r="A13" s="27"/>
      <c r="B13" s="27"/>
      <c r="C13" s="4" t="s">
        <v>40</v>
      </c>
      <c r="D13" s="32" t="s">
        <v>421</v>
      </c>
      <c r="E13" s="4"/>
      <c r="F13" s="28"/>
      <c r="G13" s="165"/>
      <c r="H13" s="47"/>
      <c r="I13" s="200" t="str">
        <f t="shared" si="0"/>
        <v/>
      </c>
    </row>
    <row r="14" spans="1:12" ht="12" customHeight="1" x14ac:dyDescent="0.2">
      <c r="A14" s="27"/>
      <c r="B14" s="27"/>
      <c r="C14" s="4"/>
      <c r="D14" s="80" t="s">
        <v>529</v>
      </c>
      <c r="E14" s="4"/>
      <c r="F14" s="28" t="s">
        <v>325</v>
      </c>
      <c r="G14" s="166">
        <v>135</v>
      </c>
      <c r="H14" s="47"/>
      <c r="I14" s="200"/>
      <c r="L14">
        <f>45*20*0.15</f>
        <v>135</v>
      </c>
    </row>
    <row r="15" spans="1:12" ht="12" customHeight="1" x14ac:dyDescent="0.2">
      <c r="A15" s="27"/>
      <c r="B15" s="27"/>
      <c r="C15" s="4"/>
      <c r="D15" s="4"/>
      <c r="E15" s="4"/>
      <c r="F15" s="28"/>
      <c r="G15" s="166"/>
      <c r="H15" s="47"/>
      <c r="I15" s="200"/>
    </row>
    <row r="16" spans="1:12" ht="12" customHeight="1" x14ac:dyDescent="0.2">
      <c r="A16" s="27"/>
      <c r="B16" s="27"/>
      <c r="C16" s="4"/>
      <c r="D16" s="4"/>
      <c r="E16" s="4"/>
      <c r="F16" s="28"/>
      <c r="G16" s="166"/>
      <c r="H16" s="47"/>
      <c r="I16" s="200"/>
    </row>
    <row r="17" spans="1:9" ht="12" customHeight="1" x14ac:dyDescent="0.2">
      <c r="A17" s="27" t="s">
        <v>422</v>
      </c>
      <c r="B17" s="15" t="s">
        <v>423</v>
      </c>
      <c r="C17" s="16" t="s">
        <v>424</v>
      </c>
      <c r="D17" s="4"/>
      <c r="E17" s="4"/>
      <c r="F17" s="28"/>
      <c r="G17" s="166"/>
      <c r="H17" s="47"/>
      <c r="I17" s="200"/>
    </row>
    <row r="18" spans="1:9" ht="12" customHeight="1" x14ac:dyDescent="0.2">
      <c r="A18" s="27" t="s">
        <v>356</v>
      </c>
      <c r="B18" s="27"/>
      <c r="C18" s="4"/>
      <c r="D18" s="4"/>
      <c r="E18" s="4"/>
      <c r="F18" s="28"/>
      <c r="G18" s="166"/>
      <c r="H18" s="47"/>
      <c r="I18" s="200"/>
    </row>
    <row r="19" spans="1:9" ht="12" customHeight="1" x14ac:dyDescent="0.2">
      <c r="A19" s="27"/>
      <c r="B19" s="27"/>
      <c r="C19" s="4" t="s">
        <v>40</v>
      </c>
      <c r="D19" s="32" t="s">
        <v>425</v>
      </c>
      <c r="E19" s="4"/>
      <c r="F19" s="28"/>
      <c r="G19" s="166"/>
      <c r="H19" s="47"/>
      <c r="I19" s="200"/>
    </row>
    <row r="20" spans="1:9" ht="12" customHeight="1" x14ac:dyDescent="0.2">
      <c r="A20" s="27"/>
      <c r="B20" s="27"/>
      <c r="C20" s="4"/>
      <c r="D20" s="32" t="s">
        <v>426</v>
      </c>
      <c r="E20" s="4"/>
      <c r="F20" s="28"/>
      <c r="G20" s="166"/>
      <c r="H20" s="47"/>
      <c r="I20" s="200"/>
    </row>
    <row r="21" spans="1:9" ht="12" customHeight="1" x14ac:dyDescent="0.2">
      <c r="A21" s="27"/>
      <c r="B21" s="27"/>
      <c r="C21" s="4"/>
      <c r="D21" s="4"/>
      <c r="E21" s="4"/>
      <c r="F21" s="28"/>
      <c r="G21" s="166"/>
      <c r="H21" s="47"/>
      <c r="I21" s="200"/>
    </row>
    <row r="22" spans="1:9" ht="12" customHeight="1" x14ac:dyDescent="0.2">
      <c r="A22" s="27"/>
      <c r="B22" s="27"/>
      <c r="C22" s="4"/>
      <c r="D22" s="4" t="s">
        <v>40</v>
      </c>
      <c r="E22" s="32" t="s">
        <v>427</v>
      </c>
      <c r="F22" s="28"/>
      <c r="G22" s="166"/>
      <c r="H22" s="47"/>
      <c r="I22" s="200"/>
    </row>
    <row r="23" spans="1:9" ht="12" customHeight="1" x14ac:dyDescent="0.2">
      <c r="A23" s="27"/>
      <c r="B23" s="27"/>
      <c r="C23" s="4"/>
      <c r="D23" s="4"/>
      <c r="E23" s="32" t="s">
        <v>428</v>
      </c>
      <c r="F23" s="28" t="s">
        <v>325</v>
      </c>
      <c r="G23" s="166">
        <v>135</v>
      </c>
      <c r="H23" s="47"/>
      <c r="I23" s="200"/>
    </row>
    <row r="24" spans="1:9" ht="12" customHeight="1" x14ac:dyDescent="0.2">
      <c r="A24" s="27"/>
      <c r="B24" s="27"/>
      <c r="C24" s="4"/>
      <c r="D24" s="4"/>
      <c r="E24" s="4"/>
      <c r="F24" s="28"/>
      <c r="G24" s="166"/>
      <c r="H24" s="47"/>
      <c r="I24" s="200"/>
    </row>
    <row r="25" spans="1:9" ht="12" customHeight="1" x14ac:dyDescent="0.2">
      <c r="A25" s="27" t="s">
        <v>397</v>
      </c>
      <c r="B25" s="15" t="s">
        <v>97</v>
      </c>
      <c r="C25" s="16" t="s">
        <v>98</v>
      </c>
      <c r="D25" s="4"/>
      <c r="E25" s="4"/>
      <c r="F25" s="28" t="s">
        <v>325</v>
      </c>
      <c r="G25" s="166">
        <f>G23*0.02</f>
        <v>2.7</v>
      </c>
      <c r="H25" s="47"/>
      <c r="I25" s="200"/>
    </row>
    <row r="26" spans="1:9" ht="12" customHeight="1" x14ac:dyDescent="0.2">
      <c r="A26" s="27"/>
      <c r="B26" s="27"/>
      <c r="C26" s="4"/>
      <c r="D26" s="4"/>
      <c r="E26" s="32"/>
      <c r="F26" s="28"/>
      <c r="G26" s="166"/>
      <c r="H26" s="47"/>
      <c r="I26" s="200"/>
    </row>
    <row r="27" spans="1:9" ht="12" customHeight="1" x14ac:dyDescent="0.2">
      <c r="A27" s="27" t="s">
        <v>422</v>
      </c>
      <c r="B27" s="15" t="s">
        <v>429</v>
      </c>
      <c r="C27" s="16" t="s">
        <v>430</v>
      </c>
      <c r="D27" s="16"/>
      <c r="E27" s="4"/>
      <c r="F27" s="28"/>
      <c r="G27" s="166"/>
      <c r="H27" s="47"/>
      <c r="I27" s="200"/>
    </row>
    <row r="28" spans="1:9" ht="12" customHeight="1" x14ac:dyDescent="0.2">
      <c r="A28" s="27" t="s">
        <v>431</v>
      </c>
      <c r="B28" s="27"/>
      <c r="C28" s="4"/>
      <c r="D28" s="4"/>
      <c r="E28" s="4"/>
      <c r="F28" s="28"/>
      <c r="G28" s="166"/>
      <c r="H28" s="47"/>
      <c r="I28" s="200"/>
    </row>
    <row r="29" spans="1:9" ht="12" customHeight="1" x14ac:dyDescent="0.2">
      <c r="A29" s="27"/>
      <c r="B29" s="27"/>
      <c r="C29" s="4" t="s">
        <v>40</v>
      </c>
      <c r="D29" s="32" t="s">
        <v>432</v>
      </c>
      <c r="E29" s="4"/>
      <c r="F29" s="28"/>
      <c r="G29" s="166"/>
      <c r="H29" s="47"/>
      <c r="I29" s="200"/>
    </row>
    <row r="30" spans="1:9" ht="12" customHeight="1" x14ac:dyDescent="0.2">
      <c r="A30" s="27"/>
      <c r="B30" s="27"/>
      <c r="C30" s="4"/>
      <c r="D30" s="32" t="s">
        <v>433</v>
      </c>
      <c r="E30" s="4"/>
      <c r="F30" s="28"/>
      <c r="G30" s="166"/>
      <c r="H30" s="47"/>
      <c r="I30" s="200"/>
    </row>
    <row r="31" spans="1:9" ht="12" customHeight="1" x14ac:dyDescent="0.2">
      <c r="A31" s="27"/>
      <c r="B31" s="27"/>
      <c r="C31" s="4"/>
      <c r="D31" s="4"/>
      <c r="E31" s="4"/>
      <c r="F31" s="28"/>
      <c r="G31" s="166"/>
      <c r="H31" s="47"/>
      <c r="I31" s="200"/>
    </row>
    <row r="32" spans="1:9" ht="12" customHeight="1" x14ac:dyDescent="0.2">
      <c r="A32" s="27"/>
      <c r="B32" s="27"/>
      <c r="C32" s="4"/>
      <c r="D32" s="4" t="s">
        <v>40</v>
      </c>
      <c r="E32" s="4" t="s">
        <v>434</v>
      </c>
      <c r="F32" s="28" t="s">
        <v>325</v>
      </c>
      <c r="G32" s="166">
        <v>20</v>
      </c>
      <c r="H32" s="47"/>
      <c r="I32" s="200"/>
    </row>
    <row r="33" spans="1:9" ht="12" customHeight="1" x14ac:dyDescent="0.2">
      <c r="A33" s="27"/>
      <c r="B33" s="27"/>
      <c r="C33" s="4"/>
      <c r="D33" s="4"/>
      <c r="E33" s="4"/>
      <c r="F33" s="28"/>
      <c r="G33" s="166"/>
      <c r="H33" s="47"/>
      <c r="I33" s="200"/>
    </row>
    <row r="34" spans="1:9" ht="12" customHeight="1" x14ac:dyDescent="0.2">
      <c r="A34" s="27"/>
      <c r="B34" s="27"/>
      <c r="C34" s="4"/>
      <c r="D34" s="4"/>
      <c r="E34" s="4"/>
      <c r="F34" s="28"/>
      <c r="G34" s="166"/>
      <c r="H34" s="47"/>
      <c r="I34" s="200"/>
    </row>
    <row r="35" spans="1:9" ht="12" customHeight="1" x14ac:dyDescent="0.2">
      <c r="A35" s="27"/>
      <c r="B35" s="27"/>
      <c r="C35" s="4"/>
      <c r="D35" s="4"/>
      <c r="E35" s="4"/>
      <c r="F35" s="28"/>
      <c r="G35" s="166"/>
      <c r="H35" s="47"/>
      <c r="I35" s="200"/>
    </row>
    <row r="36" spans="1:9" ht="12" customHeight="1" x14ac:dyDescent="0.2">
      <c r="A36" s="27"/>
      <c r="B36" s="27"/>
      <c r="C36" s="4"/>
      <c r="D36" s="4"/>
      <c r="E36" s="4"/>
      <c r="F36" s="28"/>
      <c r="G36" s="166"/>
      <c r="H36" s="47"/>
      <c r="I36" s="200"/>
    </row>
    <row r="37" spans="1:9" ht="12" customHeight="1" x14ac:dyDescent="0.2">
      <c r="A37" s="27"/>
      <c r="B37" s="27"/>
      <c r="C37" s="4"/>
      <c r="D37" s="4"/>
      <c r="E37" s="4"/>
      <c r="F37" s="28"/>
      <c r="G37" s="166"/>
      <c r="H37" s="47"/>
      <c r="I37" s="200"/>
    </row>
    <row r="38" spans="1:9" ht="12" customHeight="1" x14ac:dyDescent="0.2">
      <c r="A38" s="27"/>
      <c r="B38" s="27"/>
      <c r="C38" s="4"/>
      <c r="D38" s="4"/>
      <c r="E38" s="4"/>
      <c r="F38" s="28"/>
      <c r="G38" s="166"/>
      <c r="H38" s="47"/>
      <c r="I38" s="200"/>
    </row>
    <row r="39" spans="1:9" ht="12" customHeight="1" x14ac:dyDescent="0.2">
      <c r="A39" s="27"/>
      <c r="B39" s="27"/>
      <c r="C39" s="4"/>
      <c r="D39" s="4"/>
      <c r="E39" s="4"/>
      <c r="F39" s="28"/>
      <c r="G39" s="166"/>
      <c r="H39" s="47"/>
      <c r="I39" s="200"/>
    </row>
    <row r="40" spans="1:9" ht="12" customHeight="1" x14ac:dyDescent="0.2">
      <c r="A40" s="27"/>
      <c r="B40" s="27"/>
      <c r="C40" s="4"/>
      <c r="D40" s="4"/>
      <c r="E40" s="4"/>
      <c r="F40" s="28"/>
      <c r="G40" s="166"/>
      <c r="H40" s="47"/>
      <c r="I40" s="200"/>
    </row>
    <row r="41" spans="1:9" ht="12" customHeight="1" x14ac:dyDescent="0.2">
      <c r="A41" s="27"/>
      <c r="B41" s="27"/>
      <c r="C41" s="4"/>
      <c r="D41" s="4"/>
      <c r="E41" s="4"/>
      <c r="F41" s="28"/>
      <c r="G41" s="166"/>
      <c r="H41" s="47"/>
      <c r="I41" s="200"/>
    </row>
    <row r="42" spans="1:9" ht="12" customHeight="1" x14ac:dyDescent="0.2">
      <c r="A42" s="27"/>
      <c r="B42" s="27"/>
      <c r="C42" s="4"/>
      <c r="D42" s="4"/>
      <c r="E42" s="4"/>
      <c r="F42" s="28"/>
      <c r="G42" s="166"/>
      <c r="H42" s="47"/>
      <c r="I42" s="200"/>
    </row>
    <row r="43" spans="1:9" ht="12" customHeight="1" x14ac:dyDescent="0.2">
      <c r="A43" s="27"/>
      <c r="B43" s="27"/>
      <c r="C43" s="4"/>
      <c r="D43" s="4"/>
      <c r="E43" s="4"/>
      <c r="F43" s="28"/>
      <c r="G43" s="166"/>
      <c r="H43" s="47"/>
      <c r="I43" s="200"/>
    </row>
    <row r="44" spans="1:9" ht="12" customHeight="1" x14ac:dyDescent="0.2">
      <c r="A44" s="27"/>
      <c r="B44" s="27"/>
      <c r="C44" s="4"/>
      <c r="D44" s="4"/>
      <c r="E44" s="4"/>
      <c r="F44" s="28"/>
      <c r="G44" s="166"/>
      <c r="H44" s="47"/>
      <c r="I44" s="200"/>
    </row>
    <row r="45" spans="1:9" ht="12" customHeight="1" x14ac:dyDescent="0.2">
      <c r="A45" s="27"/>
      <c r="B45" s="15"/>
      <c r="C45" s="16"/>
      <c r="D45" s="4"/>
      <c r="E45" s="4"/>
      <c r="F45" s="28"/>
      <c r="G45" s="166"/>
      <c r="H45" s="47"/>
      <c r="I45" s="200"/>
    </row>
    <row r="46" spans="1:9" ht="12" customHeight="1" x14ac:dyDescent="0.2">
      <c r="A46" s="27"/>
      <c r="B46" s="27"/>
      <c r="C46" s="4"/>
      <c r="D46" s="4"/>
      <c r="E46" s="4"/>
      <c r="F46" s="28"/>
      <c r="G46" s="166"/>
      <c r="H46" s="47"/>
      <c r="I46" s="200"/>
    </row>
    <row r="47" spans="1:9" ht="12" customHeight="1" x14ac:dyDescent="0.2">
      <c r="A47" s="27"/>
      <c r="B47" s="27"/>
      <c r="C47" s="4"/>
      <c r="D47" s="4"/>
      <c r="E47" s="4"/>
      <c r="F47" s="28"/>
      <c r="G47" s="166"/>
      <c r="H47" s="47"/>
      <c r="I47" s="200"/>
    </row>
    <row r="48" spans="1:9" ht="12" customHeight="1" x14ac:dyDescent="0.2">
      <c r="A48" s="27"/>
      <c r="B48" s="27"/>
      <c r="C48" s="4"/>
      <c r="D48" s="4"/>
      <c r="E48" s="4"/>
      <c r="F48" s="28"/>
      <c r="G48" s="166"/>
      <c r="H48" s="47"/>
      <c r="I48" s="200"/>
    </row>
    <row r="49" spans="1:9" ht="12" customHeight="1" x14ac:dyDescent="0.2">
      <c r="A49" s="27"/>
      <c r="B49" s="27"/>
      <c r="C49" s="4"/>
      <c r="D49" s="4"/>
      <c r="E49" s="4"/>
      <c r="F49" s="28"/>
      <c r="G49" s="166"/>
      <c r="H49" s="47"/>
      <c r="I49" s="200"/>
    </row>
    <row r="50" spans="1:9" ht="12" customHeight="1" x14ac:dyDescent="0.2">
      <c r="A50" s="27"/>
      <c r="B50" s="27"/>
      <c r="C50" s="4"/>
      <c r="D50" s="4"/>
      <c r="E50" s="4"/>
      <c r="F50" s="28"/>
      <c r="G50" s="166"/>
      <c r="H50" s="47"/>
      <c r="I50" s="200"/>
    </row>
    <row r="51" spans="1:9" ht="12" customHeight="1" x14ac:dyDescent="0.2">
      <c r="A51" s="27"/>
      <c r="B51" s="27"/>
      <c r="C51" s="4"/>
      <c r="D51" s="4"/>
      <c r="E51" s="4"/>
      <c r="F51" s="28"/>
      <c r="G51" s="166"/>
      <c r="H51" s="47"/>
      <c r="I51" s="200"/>
    </row>
    <row r="52" spans="1:9" ht="12" customHeight="1" x14ac:dyDescent="0.2">
      <c r="A52" s="27"/>
      <c r="B52" s="27"/>
      <c r="C52" s="4"/>
      <c r="D52" s="4"/>
      <c r="E52" s="4"/>
      <c r="F52" s="28"/>
      <c r="G52" s="166"/>
      <c r="H52" s="47"/>
      <c r="I52" s="200"/>
    </row>
    <row r="53" spans="1:9" ht="12" customHeight="1" x14ac:dyDescent="0.2">
      <c r="A53" s="27"/>
      <c r="B53" s="27"/>
      <c r="C53" s="4"/>
      <c r="D53" s="4"/>
      <c r="E53" s="4"/>
      <c r="F53" s="28"/>
      <c r="G53" s="166"/>
      <c r="H53" s="47"/>
      <c r="I53" s="200"/>
    </row>
    <row r="54" spans="1:9" ht="12" customHeight="1" x14ac:dyDescent="0.2">
      <c r="A54" s="27"/>
      <c r="B54" s="27"/>
      <c r="C54" s="4"/>
      <c r="D54" s="4"/>
      <c r="E54" s="4"/>
      <c r="F54" s="28"/>
      <c r="G54" s="166"/>
      <c r="H54" s="47"/>
      <c r="I54" s="200"/>
    </row>
    <row r="55" spans="1:9" ht="12" customHeight="1" x14ac:dyDescent="0.2">
      <c r="A55" s="27"/>
      <c r="B55" s="27"/>
      <c r="C55" s="4"/>
      <c r="D55" s="4"/>
      <c r="E55" s="4"/>
      <c r="F55" s="28"/>
      <c r="G55" s="166"/>
      <c r="H55" s="47"/>
      <c r="I55" s="200"/>
    </row>
    <row r="56" spans="1:9" ht="12" customHeight="1" x14ac:dyDescent="0.2">
      <c r="A56" s="27"/>
      <c r="B56" s="27"/>
      <c r="C56" s="4"/>
      <c r="D56" s="4"/>
      <c r="E56" s="4"/>
      <c r="F56" s="28"/>
      <c r="G56" s="166"/>
      <c r="H56" s="47"/>
      <c r="I56" s="200"/>
    </row>
    <row r="57" spans="1:9" ht="12" customHeight="1" x14ac:dyDescent="0.2">
      <c r="A57" s="27"/>
      <c r="B57" s="27"/>
      <c r="C57" s="4"/>
      <c r="D57" s="4"/>
      <c r="E57" s="4"/>
      <c r="F57" s="28"/>
      <c r="G57" s="166"/>
      <c r="H57" s="47"/>
      <c r="I57" s="200"/>
    </row>
    <row r="58" spans="1:9" ht="12" customHeight="1" x14ac:dyDescent="0.2">
      <c r="A58" s="27"/>
      <c r="B58" s="27"/>
      <c r="C58" s="4"/>
      <c r="D58" s="4"/>
      <c r="E58" s="4"/>
      <c r="F58" s="28"/>
      <c r="G58" s="166"/>
      <c r="H58" s="47"/>
      <c r="I58" s="200"/>
    </row>
    <row r="59" spans="1:9" ht="12" customHeight="1" x14ac:dyDescent="0.2">
      <c r="A59" s="27"/>
      <c r="B59" s="27"/>
      <c r="C59" s="4"/>
      <c r="D59" s="4"/>
      <c r="E59" s="4"/>
      <c r="F59" s="28"/>
      <c r="G59" s="166"/>
      <c r="H59" s="47"/>
      <c r="I59" s="200"/>
    </row>
    <row r="60" spans="1:9" ht="12" customHeight="1" x14ac:dyDescent="0.2">
      <c r="A60" s="27"/>
      <c r="B60" s="27"/>
      <c r="C60" s="4"/>
      <c r="D60" s="4"/>
      <c r="E60" s="4"/>
      <c r="F60" s="28"/>
      <c r="G60" s="166"/>
      <c r="H60" s="47"/>
      <c r="I60" s="200"/>
    </row>
    <row r="61" spans="1:9" ht="12" customHeight="1" x14ac:dyDescent="0.2">
      <c r="A61" s="27"/>
      <c r="B61" s="27"/>
      <c r="C61" s="4"/>
      <c r="D61" s="4"/>
      <c r="E61" s="4"/>
      <c r="F61" s="28"/>
      <c r="G61" s="166"/>
      <c r="H61" s="47"/>
      <c r="I61" s="200"/>
    </row>
    <row r="62" spans="1:9" ht="12" customHeight="1" x14ac:dyDescent="0.2">
      <c r="A62" s="50"/>
      <c r="B62" s="34"/>
      <c r="C62" s="34"/>
      <c r="D62" s="34"/>
      <c r="E62" s="34"/>
      <c r="F62" s="35"/>
      <c r="G62" s="167"/>
      <c r="H62" s="51"/>
      <c r="I62" s="205"/>
    </row>
    <row r="63" spans="1:9" ht="12" customHeight="1" x14ac:dyDescent="0.2">
      <c r="A63" s="27"/>
      <c r="B63" s="16" t="s">
        <v>88</v>
      </c>
      <c r="C63" s="4"/>
      <c r="D63" s="4"/>
      <c r="E63" s="4"/>
      <c r="F63" s="5"/>
      <c r="G63" s="168"/>
      <c r="H63" s="52"/>
      <c r="I63" s="141"/>
    </row>
    <row r="64" spans="1:9" ht="12" customHeight="1" x14ac:dyDescent="0.2">
      <c r="A64" s="42"/>
      <c r="B64" s="38"/>
      <c r="C64" s="38"/>
      <c r="D64" s="38"/>
      <c r="E64" s="38"/>
      <c r="F64" s="39"/>
      <c r="G64" s="169"/>
      <c r="H64" s="53"/>
      <c r="I64" s="208"/>
    </row>
    <row r="65" ht="12" customHeight="1" x14ac:dyDescent="0.2"/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2" manualBreakCount="2">
    <brk id="195" max="65535" man="1"/>
    <brk id="260" max="65535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4"/>
  <sheetViews>
    <sheetView view="pageBreakPreview" topLeftCell="A14" zoomScale="85" zoomScaleNormal="100" zoomScaleSheetLayoutView="85" workbookViewId="0">
      <selection activeCell="H17" sqref="H17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2"/>
      <c r="B1" s="2"/>
      <c r="C1" s="2"/>
      <c r="D1" s="2"/>
      <c r="E1" s="2"/>
      <c r="F1" s="1"/>
      <c r="G1" s="164"/>
      <c r="H1" s="44"/>
      <c r="I1" s="203" t="s">
        <v>440</v>
      </c>
    </row>
    <row r="2" spans="1:9" ht="12" customHeight="1" x14ac:dyDescent="0.2">
      <c r="A2" s="2"/>
      <c r="B2" s="2"/>
      <c r="C2" s="2"/>
      <c r="D2" s="2"/>
      <c r="E2" s="2"/>
      <c r="F2" s="1"/>
      <c r="G2" s="164"/>
      <c r="H2" s="44"/>
      <c r="I2" s="204"/>
    </row>
    <row r="3" spans="1:9" ht="12" customHeight="1" x14ac:dyDescent="0.2">
      <c r="A3" s="10" t="s">
        <v>302</v>
      </c>
      <c r="B3" s="10"/>
      <c r="C3" s="11"/>
      <c r="D3" s="11"/>
      <c r="E3" s="11"/>
      <c r="F3" s="12"/>
      <c r="G3" s="156"/>
      <c r="H3" s="13"/>
      <c r="I3" s="146"/>
    </row>
    <row r="4" spans="1:9" ht="12" customHeight="1" x14ac:dyDescent="0.2">
      <c r="A4" s="15" t="s">
        <v>303</v>
      </c>
      <c r="B4" s="15" t="s">
        <v>304</v>
      </c>
      <c r="C4" s="16"/>
      <c r="D4" s="16"/>
      <c r="E4" s="16" t="s">
        <v>305</v>
      </c>
      <c r="F4" s="17" t="s">
        <v>306</v>
      </c>
      <c r="G4" s="157" t="s">
        <v>307</v>
      </c>
      <c r="H4" s="18" t="s">
        <v>308</v>
      </c>
      <c r="I4" s="147" t="s">
        <v>309</v>
      </c>
    </row>
    <row r="5" spans="1:9" ht="12" customHeight="1" x14ac:dyDescent="0.2">
      <c r="A5" s="20" t="s">
        <v>310</v>
      </c>
      <c r="B5" s="20" t="s">
        <v>311</v>
      </c>
      <c r="C5" s="21"/>
      <c r="D5" s="21"/>
      <c r="E5" s="21"/>
      <c r="F5" s="22"/>
      <c r="G5" s="158" t="s">
        <v>312</v>
      </c>
      <c r="H5" s="24"/>
      <c r="I5" s="148"/>
    </row>
    <row r="6" spans="1:9" ht="12" customHeight="1" x14ac:dyDescent="0.2">
      <c r="A6" s="27"/>
      <c r="B6" s="27"/>
      <c r="C6" s="4"/>
      <c r="D6" s="4"/>
      <c r="E6" s="4"/>
      <c r="F6" s="28"/>
      <c r="G6" s="165"/>
      <c r="H6" s="47"/>
      <c r="I6" s="200" t="str">
        <f t="shared" ref="I6:I19" si="0">IF(OR(AND(G6="Prov",H6="Sum"),(H6="PC Sum")),". . . . . . . . .00",IF(ISERR(G6*H6),"",IF(G6*H6=0,"",ROUND(G6*H6,2))))</f>
        <v/>
      </c>
    </row>
    <row r="7" spans="1:9" ht="12" customHeight="1" x14ac:dyDescent="0.2">
      <c r="A7" s="27" t="s">
        <v>313</v>
      </c>
      <c r="B7" s="15" t="s">
        <v>441</v>
      </c>
      <c r="C7" s="30" t="s">
        <v>442</v>
      </c>
      <c r="D7" s="30"/>
      <c r="E7" s="4"/>
      <c r="F7" s="28"/>
      <c r="G7" s="165"/>
      <c r="H7" s="47"/>
      <c r="I7" s="200" t="str">
        <f t="shared" si="0"/>
        <v/>
      </c>
    </row>
    <row r="8" spans="1:9" ht="12" customHeight="1" x14ac:dyDescent="0.2">
      <c r="A8" s="27" t="s">
        <v>443</v>
      </c>
      <c r="B8" s="27"/>
      <c r="C8" s="4"/>
      <c r="D8" s="4"/>
      <c r="E8" s="4"/>
      <c r="F8" s="28"/>
      <c r="G8" s="165"/>
      <c r="H8" s="47"/>
      <c r="I8" s="200" t="str">
        <f t="shared" si="0"/>
        <v/>
      </c>
    </row>
    <row r="9" spans="1:9" ht="12" customHeight="1" x14ac:dyDescent="0.2">
      <c r="A9" s="27"/>
      <c r="B9" s="27"/>
      <c r="C9" s="4"/>
      <c r="D9" s="4"/>
      <c r="E9" s="4"/>
      <c r="F9" s="28"/>
      <c r="G9" s="165"/>
      <c r="H9" s="47"/>
      <c r="I9" s="200" t="str">
        <f t="shared" si="0"/>
        <v/>
      </c>
    </row>
    <row r="10" spans="1:9" ht="12" customHeight="1" x14ac:dyDescent="0.2">
      <c r="A10" s="27"/>
      <c r="B10" s="27"/>
      <c r="C10" s="4"/>
      <c r="D10" s="4"/>
      <c r="E10" s="4"/>
      <c r="F10" s="28"/>
      <c r="G10" s="165"/>
      <c r="H10" s="47"/>
      <c r="I10" s="200" t="str">
        <f t="shared" si="0"/>
        <v/>
      </c>
    </row>
    <row r="11" spans="1:9" ht="12" customHeight="1" x14ac:dyDescent="0.2">
      <c r="A11" s="27"/>
      <c r="B11" s="27"/>
      <c r="C11" s="57" t="s">
        <v>444</v>
      </c>
      <c r="D11" s="4"/>
      <c r="E11" s="4"/>
      <c r="F11" s="28"/>
      <c r="G11" s="165"/>
      <c r="H11" s="47"/>
      <c r="I11" s="200" t="str">
        <f t="shared" si="0"/>
        <v/>
      </c>
    </row>
    <row r="12" spans="1:9" ht="12" customHeight="1" x14ac:dyDescent="0.2">
      <c r="A12" s="27"/>
      <c r="B12" s="27"/>
      <c r="C12" s="4"/>
      <c r="D12" s="4"/>
      <c r="E12" s="4"/>
      <c r="F12" s="28"/>
      <c r="G12" s="165"/>
      <c r="H12" s="47"/>
      <c r="I12" s="200" t="str">
        <f t="shared" si="0"/>
        <v/>
      </c>
    </row>
    <row r="13" spans="1:9" ht="12" customHeight="1" x14ac:dyDescent="0.2">
      <c r="A13" s="287" t="s">
        <v>337</v>
      </c>
      <c r="B13" s="288">
        <v>170.02</v>
      </c>
      <c r="C13" s="16" t="s">
        <v>447</v>
      </c>
      <c r="D13" s="16"/>
      <c r="E13" s="4"/>
      <c r="F13" s="28"/>
      <c r="G13" s="165"/>
      <c r="H13" s="47"/>
      <c r="I13" s="200" t="str">
        <f t="shared" si="0"/>
        <v/>
      </c>
    </row>
    <row r="14" spans="1:9" ht="12" customHeight="1" x14ac:dyDescent="0.2">
      <c r="A14" s="27"/>
      <c r="B14" s="27"/>
      <c r="C14" s="4"/>
      <c r="D14" s="4"/>
      <c r="E14" s="4"/>
      <c r="F14" s="28"/>
      <c r="G14" s="170"/>
      <c r="H14" s="54"/>
      <c r="I14" s="200" t="str">
        <f t="shared" si="0"/>
        <v/>
      </c>
    </row>
    <row r="15" spans="1:9" ht="12" customHeight="1" x14ac:dyDescent="0.2">
      <c r="A15" s="27"/>
      <c r="B15" s="27"/>
      <c r="C15" s="4" t="s">
        <v>40</v>
      </c>
      <c r="D15" s="4" t="s">
        <v>445</v>
      </c>
      <c r="E15" s="4"/>
      <c r="F15" s="28"/>
      <c r="G15" s="165"/>
      <c r="H15" s="47"/>
      <c r="I15" s="200" t="str">
        <f t="shared" si="0"/>
        <v/>
      </c>
    </row>
    <row r="16" spans="1:9" ht="12" customHeight="1" x14ac:dyDescent="0.2">
      <c r="A16" s="27"/>
      <c r="B16" s="27"/>
      <c r="C16" s="4"/>
      <c r="D16" s="4"/>
      <c r="E16" s="4"/>
      <c r="F16" s="28"/>
      <c r="G16" s="165"/>
      <c r="H16" s="47"/>
      <c r="I16" s="200" t="str">
        <f t="shared" si="0"/>
        <v/>
      </c>
    </row>
    <row r="17" spans="1:9" ht="12" customHeight="1" x14ac:dyDescent="0.2">
      <c r="A17" s="27"/>
      <c r="B17" s="27"/>
      <c r="C17" s="4"/>
      <c r="D17" s="4" t="s">
        <v>40</v>
      </c>
      <c r="E17" s="277" t="s">
        <v>619</v>
      </c>
      <c r="F17" s="28" t="s">
        <v>335</v>
      </c>
      <c r="G17" s="166">
        <f>2+8.3</f>
        <v>10.3</v>
      </c>
      <c r="H17" s="47"/>
      <c r="I17" s="200"/>
    </row>
    <row r="18" spans="1:9" ht="12" customHeight="1" x14ac:dyDescent="0.2">
      <c r="A18" s="27"/>
      <c r="B18" s="27"/>
      <c r="C18" s="4"/>
      <c r="D18" s="4"/>
      <c r="E18" s="277" t="s">
        <v>632</v>
      </c>
      <c r="F18" s="28"/>
      <c r="G18" s="166"/>
      <c r="H18" s="47"/>
      <c r="I18" s="200"/>
    </row>
    <row r="19" spans="1:9" ht="12" customHeight="1" x14ac:dyDescent="0.2">
      <c r="A19" s="27"/>
      <c r="B19" s="27"/>
      <c r="C19" s="4"/>
      <c r="D19" s="4"/>
      <c r="E19" s="32"/>
      <c r="F19" s="28"/>
      <c r="G19" s="166"/>
      <c r="H19" s="47"/>
      <c r="I19" s="200"/>
    </row>
    <row r="20" spans="1:9" ht="12" customHeight="1" x14ac:dyDescent="0.2">
      <c r="A20" s="27"/>
      <c r="B20" s="27"/>
      <c r="C20" s="292" t="s">
        <v>45</v>
      </c>
      <c r="D20" s="4" t="s">
        <v>446</v>
      </c>
      <c r="E20" s="4"/>
      <c r="F20" s="28"/>
      <c r="G20" s="166"/>
      <c r="H20" s="47"/>
      <c r="I20" s="200"/>
    </row>
    <row r="21" spans="1:9" ht="12" customHeight="1" x14ac:dyDescent="0.2">
      <c r="A21" s="27"/>
      <c r="B21" s="27"/>
      <c r="C21" s="4"/>
      <c r="D21" s="4"/>
      <c r="E21" s="4"/>
      <c r="F21" s="28"/>
      <c r="G21" s="166"/>
      <c r="H21" s="47"/>
      <c r="I21" s="200"/>
    </row>
    <row r="22" spans="1:9" ht="12" customHeight="1" x14ac:dyDescent="0.2">
      <c r="A22" s="27"/>
      <c r="B22" s="27"/>
      <c r="C22" s="4"/>
      <c r="D22" s="4" t="s">
        <v>40</v>
      </c>
      <c r="E22" s="277" t="s">
        <v>619</v>
      </c>
      <c r="F22" s="28"/>
      <c r="G22" s="166"/>
      <c r="H22" s="47"/>
      <c r="I22" s="200"/>
    </row>
    <row r="23" spans="1:9" ht="12" customHeight="1" x14ac:dyDescent="0.2">
      <c r="A23" s="27"/>
      <c r="B23" s="27"/>
      <c r="C23" s="4"/>
      <c r="D23" s="4"/>
      <c r="E23" s="277" t="s">
        <v>632</v>
      </c>
      <c r="F23" s="28" t="s">
        <v>335</v>
      </c>
      <c r="G23" s="166">
        <f>7+27</f>
        <v>34</v>
      </c>
      <c r="H23" s="47"/>
      <c r="I23" s="200"/>
    </row>
    <row r="24" spans="1:9" ht="12" customHeight="1" x14ac:dyDescent="0.2">
      <c r="A24" s="27"/>
      <c r="B24" s="27"/>
      <c r="C24" s="4"/>
      <c r="D24" s="4"/>
      <c r="E24" s="32"/>
      <c r="F24" s="28"/>
      <c r="G24" s="166"/>
      <c r="H24" s="47"/>
      <c r="I24" s="200"/>
    </row>
    <row r="25" spans="1:9" ht="12" customHeight="1" x14ac:dyDescent="0.2">
      <c r="A25" s="27"/>
      <c r="B25" s="27"/>
      <c r="C25" s="55" t="s">
        <v>123</v>
      </c>
      <c r="D25" s="4"/>
      <c r="E25" s="32"/>
      <c r="F25" s="28"/>
      <c r="G25" s="166"/>
      <c r="H25" s="47"/>
      <c r="I25" s="200"/>
    </row>
    <row r="26" spans="1:9" ht="12" customHeight="1" x14ac:dyDescent="0.2">
      <c r="A26" s="27"/>
      <c r="B26" s="27"/>
      <c r="C26" s="4"/>
      <c r="D26" s="4"/>
      <c r="E26" s="32"/>
      <c r="F26" s="28"/>
      <c r="G26" s="166"/>
      <c r="H26" s="47"/>
      <c r="I26" s="200"/>
    </row>
    <row r="27" spans="1:9" ht="12" customHeight="1" x14ac:dyDescent="0.2">
      <c r="A27" s="27" t="s">
        <v>44</v>
      </c>
      <c r="B27" s="15" t="s">
        <v>124</v>
      </c>
      <c r="C27" s="16" t="s">
        <v>621</v>
      </c>
      <c r="D27" s="4"/>
      <c r="E27" s="4"/>
      <c r="F27" s="28"/>
      <c r="G27" s="166"/>
      <c r="H27" s="47"/>
      <c r="I27" s="200"/>
    </row>
    <row r="28" spans="1:9" ht="12" customHeight="1" x14ac:dyDescent="0.2">
      <c r="A28" s="27"/>
      <c r="B28" s="27"/>
      <c r="C28" s="16" t="s">
        <v>125</v>
      </c>
      <c r="D28" s="4"/>
      <c r="E28" s="4"/>
      <c r="F28" s="28"/>
      <c r="G28" s="166"/>
      <c r="H28" s="47"/>
      <c r="I28" s="200"/>
    </row>
    <row r="29" spans="1:9" ht="12" customHeight="1" x14ac:dyDescent="0.2">
      <c r="A29" s="27"/>
      <c r="B29" s="27"/>
      <c r="C29" s="16"/>
      <c r="D29" s="4"/>
      <c r="E29" s="4"/>
      <c r="F29" s="28"/>
      <c r="G29" s="166"/>
      <c r="H29" s="47"/>
      <c r="I29" s="200"/>
    </row>
    <row r="30" spans="1:9" ht="12" customHeight="1" x14ac:dyDescent="0.2">
      <c r="A30" s="27"/>
      <c r="B30" s="27"/>
      <c r="C30" s="4" t="s">
        <v>40</v>
      </c>
      <c r="D30" s="277" t="s">
        <v>619</v>
      </c>
      <c r="E30" s="4"/>
      <c r="F30" s="28"/>
      <c r="G30" s="166"/>
      <c r="H30" s="47"/>
      <c r="I30" s="200"/>
    </row>
    <row r="31" spans="1:9" ht="12" customHeight="1" x14ac:dyDescent="0.2">
      <c r="A31" s="27"/>
      <c r="B31" s="27"/>
      <c r="C31" s="4"/>
      <c r="D31" s="277" t="s">
        <v>620</v>
      </c>
      <c r="E31" s="4"/>
      <c r="F31" s="28" t="s">
        <v>335</v>
      </c>
      <c r="G31" s="166">
        <v>7</v>
      </c>
      <c r="H31" s="47"/>
      <c r="I31" s="200"/>
    </row>
    <row r="32" spans="1:9" ht="12" customHeight="1" x14ac:dyDescent="0.2">
      <c r="A32" s="27"/>
      <c r="B32" s="27"/>
      <c r="C32" s="4"/>
      <c r="D32" s="4"/>
      <c r="E32" s="4"/>
      <c r="F32" s="28"/>
      <c r="G32" s="166"/>
      <c r="H32" s="47"/>
      <c r="I32" s="200"/>
    </row>
    <row r="33" spans="1:9" ht="12" customHeight="1" x14ac:dyDescent="0.2">
      <c r="A33" s="27"/>
      <c r="B33" s="15" t="s">
        <v>124</v>
      </c>
      <c r="C33" s="16" t="s">
        <v>636</v>
      </c>
      <c r="D33" s="4"/>
      <c r="E33" s="4"/>
      <c r="F33" s="28"/>
      <c r="G33" s="166"/>
      <c r="H33" s="47"/>
      <c r="I33" s="200"/>
    </row>
    <row r="34" spans="1:9" ht="12" customHeight="1" x14ac:dyDescent="0.2">
      <c r="A34" s="27"/>
      <c r="B34" s="27"/>
      <c r="C34" s="16"/>
      <c r="D34" s="4"/>
      <c r="E34" s="4"/>
      <c r="F34" s="28"/>
      <c r="G34" s="166"/>
      <c r="H34" s="47"/>
      <c r="I34" s="200"/>
    </row>
    <row r="35" spans="1:9" ht="12" customHeight="1" x14ac:dyDescent="0.2">
      <c r="A35" s="27"/>
      <c r="B35" s="27"/>
      <c r="C35" s="4" t="s">
        <v>40</v>
      </c>
      <c r="D35" s="277" t="s">
        <v>637</v>
      </c>
      <c r="E35" s="4"/>
      <c r="F35" s="28"/>
      <c r="G35" s="166"/>
      <c r="H35" s="47"/>
      <c r="I35" s="200"/>
    </row>
    <row r="36" spans="1:9" ht="12" customHeight="1" x14ac:dyDescent="0.2">
      <c r="A36" s="27"/>
      <c r="B36" s="27"/>
      <c r="C36" s="4"/>
      <c r="D36" s="277" t="s">
        <v>638</v>
      </c>
      <c r="E36" s="4"/>
      <c r="F36" s="28" t="s">
        <v>94</v>
      </c>
      <c r="G36" s="166">
        <f>2.13+1.06</f>
        <v>3.19</v>
      </c>
      <c r="H36" s="47"/>
      <c r="I36" s="200"/>
    </row>
    <row r="37" spans="1:9" ht="12" customHeight="1" x14ac:dyDescent="0.2">
      <c r="A37" s="27"/>
      <c r="B37" s="27"/>
      <c r="C37" s="57" t="s">
        <v>126</v>
      </c>
      <c r="D37" s="4"/>
      <c r="E37" s="4"/>
      <c r="F37" s="28"/>
      <c r="G37" s="166"/>
      <c r="H37" s="47"/>
      <c r="I37" s="200"/>
    </row>
    <row r="38" spans="1:9" ht="12" customHeight="1" x14ac:dyDescent="0.2">
      <c r="A38" s="27"/>
      <c r="B38" s="27"/>
      <c r="C38" s="4"/>
      <c r="D38" s="4"/>
      <c r="E38" s="4"/>
      <c r="F38" s="28"/>
      <c r="G38" s="166"/>
      <c r="H38" s="47"/>
      <c r="I38" s="200"/>
    </row>
    <row r="39" spans="1:9" ht="12" customHeight="1" x14ac:dyDescent="0.2">
      <c r="A39" s="27" t="s">
        <v>52</v>
      </c>
      <c r="B39" s="288">
        <v>170.13</v>
      </c>
      <c r="C39" s="16" t="s">
        <v>622</v>
      </c>
      <c r="D39" s="4"/>
      <c r="E39" s="4"/>
      <c r="F39" s="28"/>
      <c r="G39" s="166"/>
      <c r="H39" s="47"/>
      <c r="I39" s="200"/>
    </row>
    <row r="40" spans="1:9" ht="12" customHeight="1" x14ac:dyDescent="0.2">
      <c r="A40" s="27"/>
      <c r="B40" s="27"/>
      <c r="C40" s="4"/>
      <c r="D40" s="4"/>
      <c r="E40" s="4"/>
      <c r="F40" s="28"/>
      <c r="G40" s="166"/>
      <c r="H40" s="47"/>
      <c r="I40" s="200"/>
    </row>
    <row r="41" spans="1:9" ht="12" customHeight="1" x14ac:dyDescent="0.2">
      <c r="A41" s="27"/>
      <c r="B41" s="27"/>
      <c r="C41" s="289" t="s">
        <v>40</v>
      </c>
      <c r="D41" s="277" t="s">
        <v>623</v>
      </c>
      <c r="E41" s="4"/>
      <c r="F41" s="28"/>
      <c r="G41" s="166"/>
      <c r="H41" s="47"/>
      <c r="I41" s="200"/>
    </row>
    <row r="42" spans="1:9" ht="12" customHeight="1" x14ac:dyDescent="0.2">
      <c r="A42" s="27"/>
      <c r="B42" s="27"/>
      <c r="C42" s="4"/>
      <c r="D42" s="4"/>
      <c r="E42" s="4"/>
      <c r="F42" s="28"/>
      <c r="G42" s="166"/>
      <c r="H42" s="47"/>
      <c r="I42" s="200"/>
    </row>
    <row r="43" spans="1:9" ht="12" customHeight="1" x14ac:dyDescent="0.2">
      <c r="A43" s="27"/>
      <c r="B43" s="27"/>
      <c r="C43" s="4"/>
      <c r="D43" s="4" t="s">
        <v>40</v>
      </c>
      <c r="E43" s="277" t="s">
        <v>624</v>
      </c>
      <c r="F43" s="28" t="s">
        <v>325</v>
      </c>
      <c r="G43" s="290">
        <v>1.3</v>
      </c>
      <c r="H43" s="47"/>
      <c r="I43" s="200"/>
    </row>
    <row r="44" spans="1:9" ht="12" customHeight="1" x14ac:dyDescent="0.2">
      <c r="A44" s="27"/>
      <c r="B44" s="27"/>
      <c r="C44" s="4"/>
      <c r="D44" s="4"/>
      <c r="E44" s="277"/>
      <c r="F44" s="28"/>
      <c r="G44" s="290"/>
      <c r="H44" s="47"/>
      <c r="I44" s="200"/>
    </row>
    <row r="45" spans="1:9" ht="12" customHeight="1" x14ac:dyDescent="0.2">
      <c r="A45" s="27"/>
      <c r="B45" s="27"/>
      <c r="C45" s="4"/>
      <c r="D45" s="292" t="s">
        <v>45</v>
      </c>
      <c r="E45" s="277" t="s">
        <v>635</v>
      </c>
      <c r="F45" s="28" t="s">
        <v>325</v>
      </c>
      <c r="G45" s="166">
        <f>7.34*2</f>
        <v>14.68</v>
      </c>
      <c r="H45" s="47"/>
      <c r="I45" s="200"/>
    </row>
    <row r="46" spans="1:9" ht="12" customHeight="1" x14ac:dyDescent="0.2">
      <c r="A46" s="27"/>
      <c r="B46" s="27"/>
      <c r="C46" s="4"/>
      <c r="D46" s="4"/>
      <c r="E46" s="277"/>
      <c r="F46" s="28"/>
      <c r="G46" s="290"/>
      <c r="H46" s="47"/>
      <c r="I46" s="200"/>
    </row>
    <row r="47" spans="1:9" ht="12" customHeight="1" x14ac:dyDescent="0.2">
      <c r="A47" s="27"/>
      <c r="B47" s="27"/>
      <c r="C47" s="4"/>
      <c r="D47" s="4"/>
      <c r="E47" s="4"/>
      <c r="F47" s="28"/>
      <c r="G47" s="166"/>
      <c r="H47" s="47"/>
      <c r="I47" s="200"/>
    </row>
    <row r="48" spans="1:9" ht="12" customHeight="1" x14ac:dyDescent="0.2">
      <c r="A48" s="238" t="s">
        <v>438</v>
      </c>
      <c r="B48" s="15" t="s">
        <v>170</v>
      </c>
      <c r="C48" s="16" t="s">
        <v>171</v>
      </c>
      <c r="D48" s="4"/>
      <c r="E48" s="4"/>
      <c r="F48" s="28"/>
      <c r="G48" s="166"/>
      <c r="H48" s="47"/>
      <c r="I48" s="200"/>
    </row>
    <row r="49" spans="1:9" ht="12" customHeight="1" x14ac:dyDescent="0.2">
      <c r="A49" s="238" t="s">
        <v>169</v>
      </c>
      <c r="B49" s="27"/>
      <c r="C49" s="4"/>
      <c r="D49" s="4"/>
      <c r="E49" s="4"/>
      <c r="F49" s="28"/>
      <c r="G49" s="166"/>
      <c r="H49" s="47"/>
      <c r="I49" s="200"/>
    </row>
    <row r="50" spans="1:9" ht="12" customHeight="1" x14ac:dyDescent="0.2">
      <c r="A50" s="27"/>
      <c r="B50" s="27"/>
      <c r="C50" s="4" t="s">
        <v>40</v>
      </c>
      <c r="D50" s="277" t="s">
        <v>172</v>
      </c>
      <c r="E50" s="4"/>
      <c r="F50" s="28"/>
      <c r="G50" s="166"/>
      <c r="H50" s="47"/>
      <c r="I50" s="200"/>
    </row>
    <row r="51" spans="1:9" ht="12" customHeight="1" x14ac:dyDescent="0.2">
      <c r="A51" s="27"/>
      <c r="B51" s="27"/>
      <c r="C51" s="4"/>
      <c r="D51" s="4"/>
      <c r="E51" s="4"/>
      <c r="F51" s="28"/>
      <c r="G51" s="166"/>
      <c r="H51" s="47"/>
      <c r="I51" s="200"/>
    </row>
    <row r="52" spans="1:9" ht="12" customHeight="1" x14ac:dyDescent="0.2">
      <c r="A52" s="27"/>
      <c r="B52" s="27"/>
      <c r="C52" s="4"/>
      <c r="D52" s="4" t="s">
        <v>40</v>
      </c>
      <c r="E52" s="277" t="s">
        <v>624</v>
      </c>
      <c r="F52" s="28" t="s">
        <v>335</v>
      </c>
      <c r="G52" s="166">
        <v>9</v>
      </c>
      <c r="H52" s="47"/>
      <c r="I52" s="200"/>
    </row>
    <row r="53" spans="1:9" ht="12" customHeight="1" x14ac:dyDescent="0.2">
      <c r="A53" s="27"/>
      <c r="B53" s="27"/>
      <c r="C53" s="4"/>
      <c r="D53" s="4"/>
      <c r="E53" s="4"/>
      <c r="F53" s="28"/>
      <c r="G53" s="166"/>
      <c r="H53" s="47"/>
      <c r="I53" s="200"/>
    </row>
    <row r="54" spans="1:9" ht="12" customHeight="1" x14ac:dyDescent="0.2">
      <c r="A54" s="27" t="s">
        <v>65</v>
      </c>
      <c r="B54" s="15" t="s">
        <v>142</v>
      </c>
      <c r="C54" s="16" t="s">
        <v>143</v>
      </c>
      <c r="D54" s="4"/>
      <c r="E54" s="4"/>
      <c r="F54" s="28"/>
      <c r="G54" s="166"/>
      <c r="H54" s="47"/>
      <c r="I54" s="200"/>
    </row>
    <row r="55" spans="1:9" ht="12" customHeight="1" x14ac:dyDescent="0.2">
      <c r="A55" s="27"/>
      <c r="B55" s="15"/>
      <c r="C55" s="16" t="s">
        <v>144</v>
      </c>
      <c r="D55" s="4"/>
      <c r="E55" s="4"/>
      <c r="F55" s="28"/>
      <c r="G55" s="166"/>
      <c r="H55" s="47"/>
      <c r="I55" s="200"/>
    </row>
    <row r="56" spans="1:9" ht="12" customHeight="1" x14ac:dyDescent="0.2">
      <c r="A56" s="27"/>
      <c r="B56" s="15"/>
      <c r="C56" s="16" t="s">
        <v>145</v>
      </c>
      <c r="D56" s="4"/>
      <c r="E56" s="4"/>
      <c r="F56" s="28"/>
      <c r="G56" s="166"/>
      <c r="H56" s="47"/>
      <c r="I56" s="200"/>
    </row>
    <row r="57" spans="1:9" ht="12" customHeight="1" x14ac:dyDescent="0.2">
      <c r="A57" s="27"/>
      <c r="B57" s="27"/>
      <c r="C57" s="4"/>
      <c r="D57" s="4"/>
      <c r="E57" s="4"/>
      <c r="F57" s="28"/>
      <c r="G57" s="166"/>
      <c r="H57" s="47"/>
      <c r="I57" s="200"/>
    </row>
    <row r="58" spans="1:9" ht="12" customHeight="1" x14ac:dyDescent="0.2">
      <c r="A58" s="27"/>
      <c r="B58" s="27"/>
      <c r="C58" s="4" t="s">
        <v>40</v>
      </c>
      <c r="D58" s="4" t="s">
        <v>146</v>
      </c>
      <c r="E58" s="4"/>
      <c r="F58" s="28"/>
      <c r="G58" s="166"/>
      <c r="H58" s="47"/>
      <c r="I58" s="200"/>
    </row>
    <row r="59" spans="1:9" ht="12" customHeight="1" x14ac:dyDescent="0.2">
      <c r="A59" s="27"/>
      <c r="B59" s="27"/>
      <c r="C59" s="4"/>
      <c r="D59" s="4"/>
      <c r="E59" s="4"/>
      <c r="F59" s="28"/>
      <c r="G59" s="166"/>
      <c r="H59" s="47"/>
      <c r="I59" s="200"/>
    </row>
    <row r="60" spans="1:9" ht="12" customHeight="1" x14ac:dyDescent="0.2">
      <c r="A60" s="27"/>
      <c r="B60" s="27"/>
      <c r="C60" s="4"/>
      <c r="D60" s="4" t="s">
        <v>40</v>
      </c>
      <c r="E60" s="277" t="s">
        <v>625</v>
      </c>
      <c r="F60" s="28" t="s">
        <v>325</v>
      </c>
      <c r="G60" s="291">
        <v>0.15</v>
      </c>
      <c r="H60" s="47"/>
      <c r="I60" s="200"/>
    </row>
    <row r="61" spans="1:9" ht="12" customHeight="1" x14ac:dyDescent="0.2">
      <c r="A61" s="27"/>
      <c r="B61" s="27"/>
      <c r="C61" s="4"/>
      <c r="D61" s="4"/>
      <c r="E61" s="4"/>
      <c r="F61" s="28"/>
      <c r="G61" s="166"/>
      <c r="H61" s="47"/>
      <c r="I61" s="200"/>
    </row>
    <row r="62" spans="1:9" ht="12" customHeight="1" x14ac:dyDescent="0.2">
      <c r="A62" s="50"/>
      <c r="B62" s="34"/>
      <c r="C62" s="34"/>
      <c r="D62" s="34"/>
      <c r="E62" s="34"/>
      <c r="F62" s="35"/>
      <c r="G62" s="167"/>
      <c r="H62" s="51"/>
      <c r="I62" s="205"/>
    </row>
    <row r="63" spans="1:9" ht="12" customHeight="1" x14ac:dyDescent="0.2">
      <c r="A63" s="27"/>
      <c r="B63" s="16" t="s">
        <v>127</v>
      </c>
      <c r="C63" s="4"/>
      <c r="D63" s="4"/>
      <c r="E63" s="4"/>
      <c r="F63" s="5"/>
      <c r="G63" s="168"/>
      <c r="H63" s="52"/>
      <c r="I63" s="141"/>
    </row>
    <row r="64" spans="1:9" ht="12" customHeight="1" x14ac:dyDescent="0.2">
      <c r="A64" s="42"/>
      <c r="B64" s="38"/>
      <c r="C64" s="38"/>
      <c r="D64" s="38"/>
      <c r="E64" s="38"/>
      <c r="F64" s="39"/>
      <c r="G64" s="169"/>
      <c r="H64" s="53"/>
      <c r="I64" s="201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1" manualBreakCount="11">
    <brk id="195" max="65535" man="1"/>
    <brk id="260" max="65535" man="1"/>
    <brk id="325" max="65535" man="1"/>
    <brk id="390" max="65535" man="1"/>
    <brk id="520" max="65535" man="1"/>
    <brk id="585" max="65535" man="1"/>
    <brk id="650" max="65535" man="1"/>
    <brk id="715" max="65535" man="1"/>
    <brk id="780" max="65535" man="1"/>
    <brk id="845" max="65535" man="1"/>
    <brk id="65" max="16383" man="1"/>
  </rowBreaks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30"/>
  <sheetViews>
    <sheetView view="pageBreakPreview" topLeftCell="A79" zoomScale="85" zoomScaleNormal="100" zoomScaleSheetLayoutView="85" workbookViewId="0">
      <selection activeCell="H79" sqref="H79:I129"/>
    </sheetView>
  </sheetViews>
  <sheetFormatPr defaultRowHeight="12" customHeight="1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60"/>
      <c r="B1" s="60"/>
      <c r="C1" s="60"/>
      <c r="D1" s="60"/>
      <c r="E1" s="60"/>
      <c r="F1" s="61"/>
      <c r="G1" s="171"/>
      <c r="H1" s="62"/>
      <c r="I1" s="209" t="s">
        <v>147</v>
      </c>
    </row>
    <row r="2" spans="1:9" ht="12" customHeight="1" x14ac:dyDescent="0.2">
      <c r="A2" s="60"/>
      <c r="B2" s="60"/>
      <c r="C2" s="60"/>
      <c r="D2" s="60"/>
      <c r="E2" s="60"/>
      <c r="F2" s="61"/>
      <c r="G2" s="171"/>
      <c r="H2" s="62"/>
      <c r="I2" s="210"/>
    </row>
    <row r="3" spans="1:9" ht="12" customHeight="1" x14ac:dyDescent="0.2">
      <c r="A3" s="64" t="s">
        <v>302</v>
      </c>
      <c r="B3" s="64"/>
      <c r="C3" s="65"/>
      <c r="D3" s="65"/>
      <c r="E3" s="65"/>
      <c r="F3" s="66"/>
      <c r="G3" s="172"/>
      <c r="H3" s="67"/>
      <c r="I3" s="211"/>
    </row>
    <row r="4" spans="1:9" ht="12" customHeight="1" x14ac:dyDescent="0.2">
      <c r="A4" s="68" t="s">
        <v>303</v>
      </c>
      <c r="B4" s="68" t="s">
        <v>304</v>
      </c>
      <c r="C4" s="69"/>
      <c r="D4" s="69"/>
      <c r="E4" s="69" t="s">
        <v>305</v>
      </c>
      <c r="F4" s="70" t="s">
        <v>306</v>
      </c>
      <c r="G4" s="173" t="s">
        <v>307</v>
      </c>
      <c r="H4" s="71" t="s">
        <v>308</v>
      </c>
      <c r="I4" s="212" t="s">
        <v>309</v>
      </c>
    </row>
    <row r="5" spans="1:9" ht="12" customHeight="1" x14ac:dyDescent="0.2">
      <c r="A5" s="73" t="s">
        <v>310</v>
      </c>
      <c r="B5" s="73" t="s">
        <v>311</v>
      </c>
      <c r="C5" s="74"/>
      <c r="D5" s="74"/>
      <c r="E5" s="74"/>
      <c r="F5" s="75"/>
      <c r="G5" s="174" t="s">
        <v>312</v>
      </c>
      <c r="H5" s="77"/>
      <c r="I5" s="213"/>
    </row>
    <row r="6" spans="1:9" ht="12" customHeight="1" x14ac:dyDescent="0.2">
      <c r="A6" s="79"/>
      <c r="B6" s="79"/>
      <c r="C6" s="80"/>
      <c r="D6" s="80"/>
      <c r="E6" s="80"/>
      <c r="F6" s="81"/>
      <c r="G6" s="175"/>
      <c r="H6" s="82"/>
      <c r="I6" s="200" t="str">
        <f t="shared" ref="I6:I13" si="0">IF(OR(AND(G6="Prov",H6="Sum"),(H6="PC Sum")),". . . . . . . . .00",IF(ISERR(G6*H6),"",IF(G6*H6=0,"",ROUND(G6*H6,2))))</f>
        <v/>
      </c>
    </row>
    <row r="7" spans="1:9" ht="12" customHeight="1" x14ac:dyDescent="0.2">
      <c r="A7" s="79" t="s">
        <v>313</v>
      </c>
      <c r="B7" s="68" t="s">
        <v>435</v>
      </c>
      <c r="C7" s="83" t="s">
        <v>148</v>
      </c>
      <c r="D7" s="80"/>
      <c r="E7" s="80"/>
      <c r="F7" s="81"/>
      <c r="G7" s="175"/>
      <c r="H7" s="82"/>
      <c r="I7" s="200" t="str">
        <f t="shared" si="0"/>
        <v/>
      </c>
    </row>
    <row r="8" spans="1:9" ht="12" customHeight="1" x14ac:dyDescent="0.2">
      <c r="A8" s="79" t="s">
        <v>149</v>
      </c>
      <c r="B8" s="79"/>
      <c r="C8" s="80"/>
      <c r="D8" s="80"/>
      <c r="E8" s="80"/>
      <c r="F8" s="81"/>
      <c r="G8" s="175"/>
      <c r="H8" s="82"/>
      <c r="I8" s="200" t="str">
        <f t="shared" si="0"/>
        <v/>
      </c>
    </row>
    <row r="9" spans="1:9" ht="12" customHeight="1" x14ac:dyDescent="0.2">
      <c r="A9" s="79"/>
      <c r="B9" s="79"/>
      <c r="C9" s="80"/>
      <c r="D9" s="80"/>
      <c r="E9" s="80"/>
      <c r="F9" s="81"/>
      <c r="G9" s="175"/>
      <c r="H9" s="82"/>
      <c r="I9" s="200" t="str">
        <f t="shared" si="0"/>
        <v/>
      </c>
    </row>
    <row r="10" spans="1:9" ht="12" customHeight="1" x14ac:dyDescent="0.2">
      <c r="A10" s="79"/>
      <c r="B10" s="79"/>
      <c r="C10" s="80"/>
      <c r="D10" s="80"/>
      <c r="E10" s="80"/>
      <c r="F10" s="81"/>
      <c r="G10" s="175"/>
      <c r="H10" s="82"/>
      <c r="I10" s="200" t="str">
        <f t="shared" si="0"/>
        <v/>
      </c>
    </row>
    <row r="11" spans="1:9" ht="12" customHeight="1" x14ac:dyDescent="0.2">
      <c r="A11" s="79" t="s">
        <v>334</v>
      </c>
      <c r="B11" s="68" t="s">
        <v>150</v>
      </c>
      <c r="C11" s="69" t="s">
        <v>530</v>
      </c>
      <c r="D11" s="80"/>
      <c r="E11" s="80"/>
      <c r="F11" s="81"/>
      <c r="G11" s="175"/>
      <c r="H11" s="82"/>
      <c r="I11" s="200" t="str">
        <f t="shared" si="0"/>
        <v/>
      </c>
    </row>
    <row r="12" spans="1:9" ht="12" customHeight="1" x14ac:dyDescent="0.2">
      <c r="A12" s="79"/>
      <c r="B12" s="68"/>
      <c r="C12" s="69" t="s">
        <v>451</v>
      </c>
      <c r="D12" s="80"/>
      <c r="E12" s="80"/>
      <c r="F12" s="81"/>
      <c r="G12" s="175"/>
      <c r="H12" s="82"/>
      <c r="I12" s="200" t="str">
        <f t="shared" si="0"/>
        <v/>
      </c>
    </row>
    <row r="13" spans="1:9" ht="12" customHeight="1" x14ac:dyDescent="0.2">
      <c r="A13" s="79"/>
      <c r="B13" s="79"/>
      <c r="C13" s="80"/>
      <c r="D13" s="80"/>
      <c r="E13" s="80"/>
      <c r="F13" s="81"/>
      <c r="G13" s="175"/>
      <c r="H13" s="82"/>
      <c r="I13" s="200" t="str">
        <f t="shared" si="0"/>
        <v/>
      </c>
    </row>
    <row r="14" spans="1:9" ht="12" customHeight="1" x14ac:dyDescent="0.2">
      <c r="A14" s="79"/>
      <c r="B14" s="79"/>
      <c r="C14" s="80"/>
      <c r="D14" s="80"/>
      <c r="E14" s="80"/>
      <c r="F14" s="81"/>
      <c r="G14" s="177"/>
      <c r="H14" s="82"/>
      <c r="I14" s="200" t="str">
        <f t="shared" ref="I14:I22" si="1">IF(OR(AND(G14="Prov",H14="Sum"),(H14="PC Sum")),". . . . . . . . .00",IF(ISERR(G14*H14),"",IF(G14*H14=0,"",ROUND(G14*H14,2))))</f>
        <v/>
      </c>
    </row>
    <row r="15" spans="1:9" ht="12" customHeight="1" x14ac:dyDescent="0.2">
      <c r="A15" s="79"/>
      <c r="B15" s="79"/>
      <c r="C15" s="80" t="s">
        <v>40</v>
      </c>
      <c r="D15" s="80" t="s">
        <v>452</v>
      </c>
      <c r="E15" s="80"/>
      <c r="F15" s="81"/>
      <c r="G15" s="177"/>
      <c r="H15" s="82"/>
      <c r="I15" s="200" t="str">
        <f t="shared" si="1"/>
        <v/>
      </c>
    </row>
    <row r="16" spans="1:9" ht="12" customHeight="1" x14ac:dyDescent="0.2">
      <c r="A16" s="79"/>
      <c r="B16" s="79"/>
      <c r="C16" s="80"/>
      <c r="D16" s="80"/>
      <c r="E16" s="80"/>
      <c r="F16" s="81"/>
      <c r="G16" s="177"/>
      <c r="H16" s="82"/>
      <c r="I16" s="200" t="str">
        <f t="shared" si="1"/>
        <v/>
      </c>
    </row>
    <row r="17" spans="1:9" ht="12" customHeight="1" x14ac:dyDescent="0.2">
      <c r="A17" s="79"/>
      <c r="B17" s="79"/>
      <c r="C17" s="80"/>
      <c r="D17" s="80" t="s">
        <v>40</v>
      </c>
      <c r="E17" s="277" t="s">
        <v>714</v>
      </c>
      <c r="F17" s="81" t="s">
        <v>336</v>
      </c>
      <c r="G17" s="177">
        <v>90</v>
      </c>
      <c r="H17" s="82"/>
      <c r="I17" s="200"/>
    </row>
    <row r="18" spans="1:9" ht="12" customHeight="1" x14ac:dyDescent="0.2">
      <c r="A18" s="79"/>
      <c r="B18" s="79"/>
      <c r="C18" s="80"/>
      <c r="D18" s="80"/>
      <c r="E18" s="277" t="s">
        <v>715</v>
      </c>
      <c r="F18" s="81"/>
      <c r="G18" s="177"/>
      <c r="H18" s="82"/>
      <c r="I18" s="200"/>
    </row>
    <row r="19" spans="1:9" ht="12" customHeight="1" x14ac:dyDescent="0.2">
      <c r="A19" s="79"/>
      <c r="B19" s="79"/>
      <c r="C19" s="80" t="s">
        <v>45</v>
      </c>
      <c r="D19" s="277" t="s">
        <v>716</v>
      </c>
      <c r="E19" s="80"/>
      <c r="F19" s="81"/>
      <c r="G19" s="177"/>
      <c r="H19" s="82"/>
      <c r="I19" s="200"/>
    </row>
    <row r="20" spans="1:9" ht="12" customHeight="1" x14ac:dyDescent="0.2">
      <c r="A20" s="79"/>
      <c r="B20" s="79"/>
      <c r="C20" s="80"/>
      <c r="D20" s="80"/>
      <c r="E20" s="80"/>
      <c r="F20" s="81"/>
      <c r="G20" s="177"/>
      <c r="H20" s="82"/>
      <c r="I20" s="200"/>
    </row>
    <row r="21" spans="1:9" ht="12" customHeight="1" x14ac:dyDescent="0.2">
      <c r="A21" s="79"/>
      <c r="B21" s="79"/>
      <c r="C21" s="80"/>
      <c r="D21" s="80" t="s">
        <v>40</v>
      </c>
      <c r="E21" s="277" t="s">
        <v>713</v>
      </c>
      <c r="F21" s="81" t="s">
        <v>336</v>
      </c>
      <c r="G21" s="177">
        <v>1.5</v>
      </c>
      <c r="H21" s="82"/>
      <c r="I21" s="200"/>
    </row>
    <row r="22" spans="1:9" ht="12" customHeight="1" x14ac:dyDescent="0.2">
      <c r="A22" s="79"/>
      <c r="B22" s="79"/>
      <c r="C22" s="80"/>
      <c r="D22" s="80"/>
      <c r="E22" s="277" t="s">
        <v>639</v>
      </c>
      <c r="F22" s="81"/>
      <c r="G22" s="177"/>
      <c r="H22" s="82"/>
      <c r="I22" s="200"/>
    </row>
    <row r="23" spans="1:9" ht="12" customHeight="1" x14ac:dyDescent="0.2">
      <c r="A23" s="79"/>
      <c r="B23" s="79"/>
      <c r="C23" s="80"/>
      <c r="D23" s="80"/>
      <c r="E23" s="80"/>
      <c r="F23" s="81"/>
      <c r="G23" s="177"/>
      <c r="H23" s="82"/>
      <c r="I23" s="200"/>
    </row>
    <row r="24" spans="1:9" ht="12" customHeight="1" x14ac:dyDescent="0.2">
      <c r="A24" s="79"/>
      <c r="B24" s="79"/>
      <c r="C24" s="80"/>
      <c r="D24" s="80"/>
      <c r="E24" s="80"/>
      <c r="F24" s="81"/>
      <c r="G24" s="177"/>
      <c r="H24" s="82"/>
      <c r="I24" s="200"/>
    </row>
    <row r="25" spans="1:9" ht="12" customHeight="1" x14ac:dyDescent="0.2">
      <c r="A25" s="79"/>
      <c r="B25" s="79"/>
      <c r="C25" s="80" t="s">
        <v>59</v>
      </c>
      <c r="D25" s="80" t="s">
        <v>453</v>
      </c>
      <c r="E25" s="80"/>
      <c r="F25" s="81"/>
      <c r="G25" s="177"/>
      <c r="H25" s="82"/>
      <c r="I25" s="200"/>
    </row>
    <row r="26" spans="1:9" ht="12" customHeight="1" x14ac:dyDescent="0.2">
      <c r="A26" s="79"/>
      <c r="B26" s="79"/>
      <c r="C26" s="80"/>
      <c r="D26" s="80" t="s">
        <v>454</v>
      </c>
      <c r="E26" s="80"/>
      <c r="F26" s="81"/>
      <c r="G26" s="177"/>
      <c r="H26" s="82"/>
      <c r="I26" s="200"/>
    </row>
    <row r="27" spans="1:9" ht="12" customHeight="1" x14ac:dyDescent="0.2">
      <c r="A27" s="79"/>
      <c r="B27" s="79"/>
      <c r="C27" s="80"/>
      <c r="D27" s="80"/>
      <c r="E27" s="80"/>
      <c r="F27" s="81"/>
      <c r="G27" s="177"/>
      <c r="H27" s="82"/>
      <c r="I27" s="200"/>
    </row>
    <row r="28" spans="1:9" ht="12" customHeight="1" x14ac:dyDescent="0.2">
      <c r="A28" s="79"/>
      <c r="B28" s="79"/>
      <c r="C28" s="80"/>
      <c r="D28" s="80" t="s">
        <v>40</v>
      </c>
      <c r="E28" s="80" t="s">
        <v>30</v>
      </c>
      <c r="F28" s="81" t="s">
        <v>336</v>
      </c>
      <c r="G28" s="177">
        <v>5</v>
      </c>
      <c r="H28" s="82"/>
      <c r="I28" s="200"/>
    </row>
    <row r="29" spans="1:9" ht="12" customHeight="1" x14ac:dyDescent="0.2">
      <c r="A29" s="79"/>
      <c r="B29" s="79"/>
      <c r="C29" s="80"/>
      <c r="D29" s="80"/>
      <c r="E29" s="80"/>
      <c r="F29" s="81"/>
      <c r="G29" s="177"/>
      <c r="H29" s="82"/>
      <c r="I29" s="200"/>
    </row>
    <row r="30" spans="1:9" ht="12" customHeight="1" x14ac:dyDescent="0.2">
      <c r="A30" s="79" t="s">
        <v>337</v>
      </c>
      <c r="B30" s="68" t="s">
        <v>455</v>
      </c>
      <c r="C30" s="69" t="s">
        <v>153</v>
      </c>
      <c r="D30" s="80"/>
      <c r="E30" s="80"/>
      <c r="F30" s="81"/>
      <c r="G30" s="177"/>
      <c r="H30" s="82"/>
      <c r="I30" s="200"/>
    </row>
    <row r="31" spans="1:9" ht="12" customHeight="1" x14ac:dyDescent="0.2">
      <c r="A31" s="79"/>
      <c r="B31" s="68"/>
      <c r="C31" s="69" t="s">
        <v>154</v>
      </c>
      <c r="D31" s="80"/>
      <c r="E31" s="80"/>
      <c r="F31" s="81"/>
      <c r="G31" s="177"/>
      <c r="H31" s="82"/>
      <c r="I31" s="200"/>
    </row>
    <row r="32" spans="1:9" ht="12" customHeight="1" x14ac:dyDescent="0.2">
      <c r="A32" s="79"/>
      <c r="B32" s="68"/>
      <c r="C32" s="69" t="s">
        <v>155</v>
      </c>
      <c r="D32" s="80"/>
      <c r="E32" s="80"/>
      <c r="F32" s="81"/>
      <c r="G32" s="177"/>
      <c r="H32" s="82"/>
      <c r="I32" s="200"/>
    </row>
    <row r="33" spans="1:9" ht="12" customHeight="1" x14ac:dyDescent="0.2">
      <c r="A33" s="79"/>
      <c r="B33" s="79"/>
      <c r="C33" s="80"/>
      <c r="D33" s="80"/>
      <c r="E33" s="80"/>
      <c r="F33" s="81"/>
      <c r="G33" s="177"/>
      <c r="H33" s="82"/>
      <c r="I33" s="200"/>
    </row>
    <row r="34" spans="1:9" ht="12" customHeight="1" x14ac:dyDescent="0.2">
      <c r="A34" s="79"/>
      <c r="B34" s="79"/>
      <c r="C34" s="80" t="s">
        <v>40</v>
      </c>
      <c r="D34" s="80" t="s">
        <v>156</v>
      </c>
      <c r="E34" s="80"/>
      <c r="F34" s="81"/>
      <c r="G34" s="177"/>
      <c r="H34" s="82"/>
      <c r="I34" s="200"/>
    </row>
    <row r="35" spans="1:9" ht="12" customHeight="1" x14ac:dyDescent="0.2">
      <c r="A35" s="79"/>
      <c r="B35" s="79"/>
      <c r="C35" s="80"/>
      <c r="D35" s="80"/>
      <c r="E35" s="80"/>
      <c r="F35" s="81"/>
      <c r="G35" s="177"/>
      <c r="H35" s="82"/>
      <c r="I35" s="200"/>
    </row>
    <row r="36" spans="1:9" ht="12" customHeight="1" x14ac:dyDescent="0.2">
      <c r="A36" s="79"/>
      <c r="B36" s="79"/>
      <c r="C36" s="80"/>
      <c r="D36" s="80" t="s">
        <v>40</v>
      </c>
      <c r="E36" s="80" t="s">
        <v>531</v>
      </c>
      <c r="F36" s="81" t="s">
        <v>343</v>
      </c>
      <c r="G36" s="177">
        <v>5</v>
      </c>
      <c r="H36" s="82"/>
      <c r="I36" s="200"/>
    </row>
    <row r="37" spans="1:9" ht="12" customHeight="1" x14ac:dyDescent="0.2">
      <c r="A37" s="79"/>
      <c r="B37" s="79"/>
      <c r="C37" s="80"/>
      <c r="D37" s="80"/>
      <c r="E37" s="80"/>
      <c r="F37" s="81"/>
      <c r="G37" s="177"/>
      <c r="H37" s="82"/>
      <c r="I37" s="200"/>
    </row>
    <row r="38" spans="1:9" ht="12" customHeight="1" x14ac:dyDescent="0.2">
      <c r="A38" s="79"/>
      <c r="B38" s="79"/>
      <c r="C38" s="80"/>
      <c r="D38" s="80" t="s">
        <v>45</v>
      </c>
      <c r="E38" s="80" t="s">
        <v>532</v>
      </c>
      <c r="F38" s="81" t="s">
        <v>343</v>
      </c>
      <c r="G38" s="177">
        <v>4</v>
      </c>
      <c r="H38" s="82"/>
      <c r="I38" s="200"/>
    </row>
    <row r="39" spans="1:9" ht="12" customHeight="1" x14ac:dyDescent="0.2">
      <c r="A39" s="79"/>
      <c r="B39" s="79"/>
      <c r="C39" s="80"/>
      <c r="D39" s="80"/>
      <c r="E39" s="80"/>
      <c r="F39" s="81"/>
      <c r="G39" s="177"/>
      <c r="H39" s="82"/>
      <c r="I39" s="200"/>
    </row>
    <row r="40" spans="1:9" ht="12" customHeight="1" x14ac:dyDescent="0.2">
      <c r="A40" s="79"/>
      <c r="B40" s="79"/>
      <c r="C40" s="80" t="s">
        <v>45</v>
      </c>
      <c r="D40" s="80" t="s">
        <v>157</v>
      </c>
      <c r="E40" s="80"/>
      <c r="F40" s="81"/>
      <c r="G40" s="177"/>
      <c r="H40" s="82"/>
      <c r="I40" s="200"/>
    </row>
    <row r="41" spans="1:9" ht="12" customHeight="1" x14ac:dyDescent="0.2">
      <c r="A41" s="79"/>
      <c r="B41" s="79"/>
      <c r="C41" s="80" t="s">
        <v>68</v>
      </c>
      <c r="D41" s="80"/>
      <c r="E41" s="80"/>
      <c r="F41" s="81"/>
      <c r="G41" s="177"/>
      <c r="H41" s="82"/>
      <c r="I41" s="200"/>
    </row>
    <row r="42" spans="1:9" ht="12" customHeight="1" x14ac:dyDescent="0.2">
      <c r="A42" s="79"/>
      <c r="B42" s="79"/>
      <c r="C42" s="80"/>
      <c r="D42" s="80" t="s">
        <v>40</v>
      </c>
      <c r="E42" s="80" t="s">
        <v>531</v>
      </c>
      <c r="F42" s="81" t="s">
        <v>343</v>
      </c>
      <c r="G42" s="177">
        <v>4</v>
      </c>
      <c r="H42" s="82"/>
      <c r="I42" s="200"/>
    </row>
    <row r="43" spans="1:9" ht="12" customHeight="1" x14ac:dyDescent="0.2">
      <c r="A43" s="79"/>
      <c r="B43" s="79"/>
      <c r="C43" s="80"/>
      <c r="D43" s="80"/>
      <c r="E43" s="80"/>
      <c r="F43" s="81"/>
      <c r="G43" s="177"/>
      <c r="H43" s="82"/>
      <c r="I43" s="200"/>
    </row>
    <row r="44" spans="1:9" ht="12" customHeight="1" x14ac:dyDescent="0.2">
      <c r="A44" s="79"/>
      <c r="B44" s="79"/>
      <c r="C44" s="80" t="s">
        <v>59</v>
      </c>
      <c r="D44" s="80" t="s">
        <v>160</v>
      </c>
      <c r="E44" s="80"/>
      <c r="F44" s="81"/>
      <c r="G44" s="177"/>
      <c r="H44" s="82"/>
      <c r="I44" s="200"/>
    </row>
    <row r="45" spans="1:9" ht="12" customHeight="1" x14ac:dyDescent="0.2">
      <c r="A45" s="79"/>
      <c r="B45" s="79"/>
      <c r="C45" s="80"/>
      <c r="D45" s="80"/>
      <c r="E45" s="80"/>
      <c r="F45" s="81"/>
      <c r="G45" s="177"/>
      <c r="H45" s="82"/>
      <c r="I45" s="200"/>
    </row>
    <row r="46" spans="1:9" ht="12" customHeight="1" x14ac:dyDescent="0.2">
      <c r="A46" s="79"/>
      <c r="B46" s="79"/>
      <c r="C46" s="80"/>
      <c r="D46" s="80" t="s">
        <v>40</v>
      </c>
      <c r="E46" s="277" t="s">
        <v>644</v>
      </c>
      <c r="F46" s="81" t="s">
        <v>343</v>
      </c>
      <c r="G46" s="177">
        <v>1</v>
      </c>
      <c r="H46" s="82"/>
      <c r="I46" s="200"/>
    </row>
    <row r="47" spans="1:9" ht="12" customHeight="1" x14ac:dyDescent="0.2">
      <c r="A47" s="79"/>
      <c r="B47" s="79"/>
      <c r="C47" s="80"/>
      <c r="D47" s="80"/>
      <c r="E47" s="80"/>
      <c r="F47" s="81"/>
      <c r="G47" s="177"/>
      <c r="H47" s="82"/>
      <c r="I47" s="200"/>
    </row>
    <row r="48" spans="1:9" ht="12" customHeight="1" x14ac:dyDescent="0.2">
      <c r="A48" s="79"/>
      <c r="B48" s="79"/>
      <c r="C48" s="80" t="s">
        <v>59</v>
      </c>
      <c r="D48" s="80" t="s">
        <v>158</v>
      </c>
      <c r="E48" s="80"/>
      <c r="F48" s="81"/>
      <c r="G48" s="177"/>
      <c r="H48" s="82"/>
      <c r="I48" s="200"/>
    </row>
    <row r="49" spans="1:9" ht="12" customHeight="1" x14ac:dyDescent="0.2">
      <c r="A49" s="79"/>
      <c r="B49" s="79"/>
      <c r="C49" s="80"/>
      <c r="D49" s="80"/>
      <c r="E49" s="80"/>
      <c r="F49" s="81"/>
      <c r="G49" s="177"/>
      <c r="H49" s="82"/>
      <c r="I49" s="200"/>
    </row>
    <row r="50" spans="1:9" ht="12" customHeight="1" x14ac:dyDescent="0.2">
      <c r="A50" s="79"/>
      <c r="B50" s="79"/>
      <c r="C50" s="80"/>
      <c r="D50" s="80" t="s">
        <v>40</v>
      </c>
      <c r="E50" s="277" t="s">
        <v>645</v>
      </c>
      <c r="F50" s="81" t="s">
        <v>343</v>
      </c>
      <c r="G50" s="177">
        <v>4</v>
      </c>
      <c r="H50" s="82"/>
      <c r="I50" s="200"/>
    </row>
    <row r="51" spans="1:9" ht="12" customHeight="1" x14ac:dyDescent="0.2">
      <c r="A51" s="79"/>
      <c r="B51" s="79"/>
      <c r="C51" s="80"/>
      <c r="D51" s="80"/>
      <c r="E51" s="80"/>
      <c r="F51" s="81"/>
      <c r="G51" s="177"/>
      <c r="H51" s="82"/>
      <c r="I51" s="200"/>
    </row>
    <row r="52" spans="1:9" ht="12" customHeight="1" x14ac:dyDescent="0.2">
      <c r="A52" s="79"/>
      <c r="B52" s="79"/>
      <c r="C52" s="80" t="s">
        <v>324</v>
      </c>
      <c r="D52" s="80" t="s">
        <v>159</v>
      </c>
      <c r="E52" s="80"/>
      <c r="F52" s="81"/>
      <c r="G52" s="177"/>
      <c r="H52" s="82"/>
      <c r="I52" s="200"/>
    </row>
    <row r="53" spans="1:9" ht="12" customHeight="1" x14ac:dyDescent="0.2">
      <c r="A53" s="79"/>
      <c r="B53" s="79"/>
      <c r="C53" s="80"/>
      <c r="D53" s="80"/>
      <c r="E53" s="80"/>
      <c r="F53" s="81"/>
      <c r="G53" s="177"/>
      <c r="H53" s="82"/>
      <c r="I53" s="200"/>
    </row>
    <row r="54" spans="1:9" ht="12" customHeight="1" x14ac:dyDescent="0.2">
      <c r="A54" s="79"/>
      <c r="B54" s="79"/>
      <c r="C54" s="80"/>
      <c r="D54" s="80" t="s">
        <v>40</v>
      </c>
      <c r="E54" s="277" t="s">
        <v>640</v>
      </c>
      <c r="F54" s="81" t="s">
        <v>343</v>
      </c>
      <c r="G54" s="177">
        <v>6</v>
      </c>
      <c r="H54" s="82"/>
      <c r="I54" s="200"/>
    </row>
    <row r="55" spans="1:9" ht="12" customHeight="1" x14ac:dyDescent="0.2">
      <c r="A55" s="79"/>
      <c r="B55" s="79"/>
      <c r="C55" s="80"/>
      <c r="D55" s="80"/>
      <c r="E55" s="80"/>
      <c r="F55" s="81"/>
      <c r="G55" s="177"/>
      <c r="H55" s="82"/>
      <c r="I55" s="200"/>
    </row>
    <row r="56" spans="1:9" ht="12" customHeight="1" x14ac:dyDescent="0.2">
      <c r="A56" s="79"/>
      <c r="B56" s="79"/>
      <c r="C56" s="80"/>
      <c r="D56" s="80"/>
      <c r="E56" s="80"/>
      <c r="F56" s="81"/>
      <c r="G56" s="177"/>
      <c r="H56" s="82"/>
      <c r="I56" s="200"/>
    </row>
    <row r="57" spans="1:9" ht="12" customHeight="1" x14ac:dyDescent="0.2">
      <c r="A57" s="79"/>
      <c r="B57" s="79"/>
      <c r="C57" s="80"/>
      <c r="D57" s="80"/>
      <c r="E57" s="80"/>
      <c r="F57" s="81"/>
      <c r="G57" s="177"/>
      <c r="H57" s="82"/>
      <c r="I57" s="200"/>
    </row>
    <row r="58" spans="1:9" ht="12" customHeight="1" x14ac:dyDescent="0.2">
      <c r="A58" s="79"/>
      <c r="B58" s="79"/>
      <c r="C58" s="80"/>
      <c r="D58" s="80"/>
      <c r="E58" s="80"/>
      <c r="F58" s="81"/>
      <c r="G58" s="177"/>
      <c r="H58" s="82"/>
      <c r="I58" s="200"/>
    </row>
    <row r="59" spans="1:9" ht="12" customHeight="1" x14ac:dyDescent="0.2">
      <c r="A59" s="79"/>
      <c r="B59" s="79"/>
      <c r="C59" s="80"/>
      <c r="D59" s="80"/>
      <c r="E59" s="80"/>
      <c r="F59" s="81"/>
      <c r="G59" s="177"/>
      <c r="H59" s="82"/>
      <c r="I59" s="200"/>
    </row>
    <row r="60" spans="1:9" ht="12" customHeight="1" x14ac:dyDescent="0.2">
      <c r="A60" s="79"/>
      <c r="B60" s="79"/>
      <c r="C60" s="80"/>
      <c r="D60" s="80"/>
      <c r="E60" s="80"/>
      <c r="F60" s="81"/>
      <c r="G60" s="177"/>
      <c r="H60" s="82"/>
      <c r="I60" s="200"/>
    </row>
    <row r="61" spans="1:9" ht="12" customHeight="1" x14ac:dyDescent="0.2">
      <c r="A61" s="79"/>
      <c r="B61" s="79"/>
      <c r="C61" s="80"/>
      <c r="D61" s="80"/>
      <c r="E61" s="80"/>
      <c r="F61" s="81"/>
      <c r="G61" s="177"/>
      <c r="H61" s="82"/>
      <c r="I61" s="200"/>
    </row>
    <row r="62" spans="1:9" ht="12" customHeight="1" x14ac:dyDescent="0.2">
      <c r="A62" s="87"/>
      <c r="B62" s="88"/>
      <c r="C62" s="88"/>
      <c r="D62" s="88"/>
      <c r="E62" s="88"/>
      <c r="F62" s="89"/>
      <c r="G62" s="178"/>
      <c r="H62" s="90"/>
      <c r="I62" s="214"/>
    </row>
    <row r="63" spans="1:9" ht="12" customHeight="1" x14ac:dyDescent="0.2">
      <c r="A63" s="79" t="s">
        <v>149</v>
      </c>
      <c r="B63" s="80" t="s">
        <v>61</v>
      </c>
      <c r="C63" s="80"/>
      <c r="D63" s="80"/>
      <c r="E63" s="80"/>
      <c r="F63" s="92"/>
      <c r="G63" s="179"/>
      <c r="H63" s="93"/>
      <c r="I63" s="141"/>
    </row>
    <row r="64" spans="1:9" ht="12" customHeight="1" x14ac:dyDescent="0.2">
      <c r="A64" s="94"/>
      <c r="B64" s="95"/>
      <c r="C64" s="95"/>
      <c r="D64" s="95"/>
      <c r="E64" s="95"/>
      <c r="F64" s="96"/>
      <c r="G64" s="180"/>
      <c r="H64" s="97"/>
      <c r="I64" s="215"/>
    </row>
    <row r="65" spans="1:9" ht="12" customHeight="1" x14ac:dyDescent="0.2">
      <c r="A65" s="80"/>
      <c r="B65" s="80"/>
      <c r="C65" s="80"/>
      <c r="D65" s="80"/>
      <c r="E65" s="80"/>
      <c r="F65" s="92"/>
      <c r="G65" s="179"/>
      <c r="H65" s="93"/>
      <c r="I65" s="216"/>
    </row>
    <row r="66" spans="1:9" ht="12" customHeight="1" x14ac:dyDescent="0.2">
      <c r="A66" s="80"/>
      <c r="B66" s="80"/>
      <c r="C66" s="80"/>
      <c r="D66" s="80"/>
      <c r="E66" s="80"/>
      <c r="F66" s="92"/>
      <c r="G66" s="179"/>
      <c r="H66" s="93"/>
      <c r="I66" s="223" t="s">
        <v>147</v>
      </c>
    </row>
    <row r="67" spans="1:9" ht="12" customHeight="1" x14ac:dyDescent="0.2">
      <c r="A67" s="80"/>
      <c r="B67" s="80"/>
      <c r="C67" s="80"/>
      <c r="D67" s="80"/>
      <c r="E67" s="80"/>
      <c r="F67" s="92"/>
      <c r="G67" s="179"/>
      <c r="H67" s="93"/>
      <c r="I67" s="216"/>
    </row>
    <row r="68" spans="1:9" ht="12" customHeight="1" x14ac:dyDescent="0.2">
      <c r="A68" s="64" t="s">
        <v>302</v>
      </c>
      <c r="B68" s="64"/>
      <c r="C68" s="65"/>
      <c r="D68" s="65"/>
      <c r="E68" s="65"/>
      <c r="F68" s="66"/>
      <c r="G68" s="172"/>
      <c r="H68" s="67"/>
      <c r="I68" s="211"/>
    </row>
    <row r="69" spans="1:9" ht="12" customHeight="1" x14ac:dyDescent="0.2">
      <c r="A69" s="68" t="s">
        <v>303</v>
      </c>
      <c r="B69" s="68" t="s">
        <v>304</v>
      </c>
      <c r="C69" s="69"/>
      <c r="D69" s="69"/>
      <c r="E69" s="69" t="s">
        <v>305</v>
      </c>
      <c r="F69" s="70" t="s">
        <v>306</v>
      </c>
      <c r="G69" s="173" t="s">
        <v>307</v>
      </c>
      <c r="H69" s="71" t="s">
        <v>308</v>
      </c>
      <c r="I69" s="212" t="s">
        <v>309</v>
      </c>
    </row>
    <row r="70" spans="1:9" ht="12" customHeight="1" x14ac:dyDescent="0.2">
      <c r="A70" s="73" t="s">
        <v>310</v>
      </c>
      <c r="B70" s="73" t="s">
        <v>311</v>
      </c>
      <c r="C70" s="74"/>
      <c r="D70" s="74"/>
      <c r="E70" s="74"/>
      <c r="F70" s="75"/>
      <c r="G70" s="174" t="s">
        <v>312</v>
      </c>
      <c r="H70" s="76"/>
      <c r="I70" s="213"/>
    </row>
    <row r="71" spans="1:9" ht="12" customHeight="1" x14ac:dyDescent="0.2">
      <c r="A71" s="79"/>
      <c r="B71" s="79"/>
      <c r="C71" s="80"/>
      <c r="D71" s="80"/>
      <c r="E71" s="80"/>
      <c r="F71" s="92"/>
      <c r="G71" s="179"/>
      <c r="H71" s="93"/>
      <c r="I71" s="217"/>
    </row>
    <row r="72" spans="1:9" ht="12" customHeight="1" x14ac:dyDescent="0.2">
      <c r="A72" s="79"/>
      <c r="B72" s="79"/>
      <c r="C72" s="80" t="s">
        <v>62</v>
      </c>
      <c r="D72" s="80"/>
      <c r="E72" s="80"/>
      <c r="F72" s="92"/>
      <c r="G72" s="179"/>
      <c r="H72" s="93"/>
      <c r="I72" s="218">
        <f>+I63</f>
        <v>0</v>
      </c>
    </row>
    <row r="73" spans="1:9" ht="12" customHeight="1" x14ac:dyDescent="0.2">
      <c r="A73" s="94"/>
      <c r="B73" s="94"/>
      <c r="C73" s="95"/>
      <c r="D73" s="95"/>
      <c r="E73" s="95"/>
      <c r="F73" s="96"/>
      <c r="G73" s="180"/>
      <c r="H73" s="97"/>
      <c r="I73" s="215"/>
    </row>
    <row r="74" spans="1:9" ht="12" customHeight="1" x14ac:dyDescent="0.2">
      <c r="A74" s="79"/>
      <c r="B74" s="79"/>
      <c r="C74" s="80"/>
      <c r="D74" s="80"/>
      <c r="E74" s="80"/>
      <c r="F74" s="81"/>
      <c r="G74" s="175"/>
      <c r="H74" s="82"/>
      <c r="I74" s="200" t="str">
        <f t="shared" ref="I74:I90" si="2">IF(OR(AND(G74="Prov",H74="Sum"),(H74="PC Sum")),". . . . . . . . .00",IF(ISERR(G74*H74),"",IF(G74*H74=0,"",ROUND(G74*H74,2))))</f>
        <v/>
      </c>
    </row>
    <row r="75" spans="1:9" ht="12" customHeight="1" x14ac:dyDescent="0.2">
      <c r="A75" s="79" t="s">
        <v>344</v>
      </c>
      <c r="B75" s="68" t="s">
        <v>197</v>
      </c>
      <c r="C75" s="69" t="s">
        <v>534</v>
      </c>
      <c r="D75" s="80"/>
      <c r="E75" s="80"/>
      <c r="F75" s="81"/>
      <c r="G75" s="177"/>
      <c r="H75" s="82"/>
      <c r="I75" s="200" t="str">
        <f t="shared" si="2"/>
        <v/>
      </c>
    </row>
    <row r="76" spans="1:9" ht="12" customHeight="1" x14ac:dyDescent="0.2">
      <c r="A76" s="79"/>
      <c r="B76" s="79"/>
      <c r="C76" s="69" t="s">
        <v>536</v>
      </c>
      <c r="D76" s="80"/>
      <c r="E76" s="80"/>
      <c r="F76" s="81"/>
      <c r="G76" s="177"/>
      <c r="H76" s="82"/>
      <c r="I76" s="200" t="str">
        <f t="shared" si="2"/>
        <v/>
      </c>
    </row>
    <row r="77" spans="1:9" ht="12" customHeight="1" x14ac:dyDescent="0.2">
      <c r="A77" s="79"/>
      <c r="B77" s="79"/>
      <c r="C77" s="69" t="s">
        <v>535</v>
      </c>
      <c r="D77" s="80"/>
      <c r="E77" s="80"/>
      <c r="F77" s="81"/>
      <c r="G77" s="177"/>
      <c r="H77" s="82"/>
      <c r="I77" s="200" t="str">
        <f t="shared" si="2"/>
        <v/>
      </c>
    </row>
    <row r="78" spans="1:9" ht="12" customHeight="1" x14ac:dyDescent="0.2">
      <c r="A78" s="79"/>
      <c r="B78" s="79"/>
      <c r="C78" s="80"/>
      <c r="D78" s="80"/>
      <c r="E78" s="80"/>
      <c r="F78" s="81"/>
      <c r="G78" s="177"/>
      <c r="H78" s="82"/>
      <c r="I78" s="200" t="str">
        <f t="shared" si="2"/>
        <v/>
      </c>
    </row>
    <row r="79" spans="1:9" ht="12" customHeight="1" x14ac:dyDescent="0.2">
      <c r="A79" s="79"/>
      <c r="B79" s="79"/>
      <c r="C79" s="80" t="s">
        <v>40</v>
      </c>
      <c r="D79" s="80" t="s">
        <v>531</v>
      </c>
      <c r="E79" s="80"/>
      <c r="F79" s="81" t="s">
        <v>343</v>
      </c>
      <c r="G79" s="177">
        <v>1</v>
      </c>
      <c r="H79" s="82"/>
      <c r="I79" s="200"/>
    </row>
    <row r="80" spans="1:9" ht="12" customHeight="1" x14ac:dyDescent="0.2">
      <c r="A80" s="79"/>
      <c r="B80" s="79"/>
      <c r="C80" s="80"/>
      <c r="D80" s="80"/>
      <c r="E80" s="80"/>
      <c r="F80" s="81"/>
      <c r="G80" s="177"/>
      <c r="H80" s="82"/>
      <c r="I80" s="200"/>
    </row>
    <row r="81" spans="1:9" ht="12" customHeight="1" x14ac:dyDescent="0.2">
      <c r="A81" s="79" t="s">
        <v>344</v>
      </c>
      <c r="B81" s="68" t="s">
        <v>174</v>
      </c>
      <c r="C81" s="69" t="s">
        <v>537</v>
      </c>
      <c r="D81" s="80"/>
      <c r="E81" s="80"/>
      <c r="F81" s="81"/>
      <c r="G81" s="177"/>
      <c r="H81" s="82"/>
      <c r="I81" s="200"/>
    </row>
    <row r="82" spans="1:9" ht="12" customHeight="1" x14ac:dyDescent="0.2">
      <c r="A82" s="79"/>
      <c r="B82" s="68"/>
      <c r="C82" s="69" t="s">
        <v>538</v>
      </c>
      <c r="D82" s="80"/>
      <c r="E82" s="80"/>
      <c r="F82" s="81"/>
      <c r="G82" s="177"/>
      <c r="H82" s="82"/>
      <c r="I82" s="200"/>
    </row>
    <row r="83" spans="1:9" ht="12" customHeight="1" x14ac:dyDescent="0.2">
      <c r="A83" s="79"/>
      <c r="B83" s="68"/>
      <c r="C83" s="69" t="s">
        <v>535</v>
      </c>
      <c r="D83" s="80"/>
      <c r="E83" s="80"/>
      <c r="F83" s="81"/>
      <c r="G83" s="177"/>
      <c r="H83" s="82"/>
      <c r="I83" s="200"/>
    </row>
    <row r="84" spans="1:9" ht="12" customHeight="1" x14ac:dyDescent="0.2">
      <c r="A84" s="79"/>
      <c r="B84" s="79"/>
      <c r="C84" s="80"/>
      <c r="D84" s="80"/>
      <c r="E84" s="80"/>
      <c r="F84" s="81"/>
      <c r="G84" s="175"/>
      <c r="H84" s="82"/>
      <c r="I84" s="200"/>
    </row>
    <row r="85" spans="1:9" ht="12" customHeight="1" x14ac:dyDescent="0.2">
      <c r="A85" s="79"/>
      <c r="B85" s="79"/>
      <c r="C85" s="80" t="s">
        <v>40</v>
      </c>
      <c r="D85" s="277" t="s">
        <v>646</v>
      </c>
      <c r="E85" s="80"/>
      <c r="F85" s="81" t="s">
        <v>343</v>
      </c>
      <c r="G85" s="177">
        <v>1</v>
      </c>
      <c r="H85" s="82"/>
      <c r="I85" s="200"/>
    </row>
    <row r="86" spans="1:9" ht="12" customHeight="1" x14ac:dyDescent="0.2">
      <c r="A86" s="79"/>
      <c r="B86" s="79"/>
      <c r="C86" s="80"/>
      <c r="D86" s="80"/>
      <c r="E86" s="80"/>
      <c r="F86" s="81"/>
      <c r="G86" s="177"/>
      <c r="H86" s="82"/>
      <c r="I86" s="200"/>
    </row>
    <row r="87" spans="1:9" ht="12" customHeight="1" x14ac:dyDescent="0.2">
      <c r="A87" s="79" t="s">
        <v>344</v>
      </c>
      <c r="B87" s="68" t="s">
        <v>175</v>
      </c>
      <c r="C87" s="69" t="s">
        <v>534</v>
      </c>
      <c r="D87" s="80"/>
      <c r="E87" s="80"/>
      <c r="F87" s="81"/>
      <c r="G87" s="177"/>
      <c r="H87" s="82"/>
      <c r="I87" s="200"/>
    </row>
    <row r="88" spans="1:9" ht="12" customHeight="1" x14ac:dyDescent="0.2">
      <c r="A88" s="79"/>
      <c r="B88" s="68"/>
      <c r="C88" s="69" t="s">
        <v>539</v>
      </c>
      <c r="D88" s="80"/>
      <c r="E88" s="80"/>
      <c r="F88" s="81"/>
      <c r="G88" s="177"/>
      <c r="H88" s="82"/>
      <c r="I88" s="200"/>
    </row>
    <row r="89" spans="1:9" ht="12" customHeight="1" x14ac:dyDescent="0.2">
      <c r="A89" s="79"/>
      <c r="B89" s="68"/>
      <c r="C89" s="69" t="s">
        <v>540</v>
      </c>
      <c r="D89" s="80"/>
      <c r="E89" s="80"/>
      <c r="F89" s="81"/>
      <c r="G89" s="177"/>
      <c r="H89" s="82"/>
      <c r="I89" s="200"/>
    </row>
    <row r="90" spans="1:9" ht="12" customHeight="1" x14ac:dyDescent="0.2">
      <c r="A90" s="79"/>
      <c r="B90" s="68"/>
      <c r="C90" s="69" t="s">
        <v>541</v>
      </c>
      <c r="D90" s="80"/>
      <c r="E90" s="80"/>
      <c r="F90" s="81"/>
      <c r="G90" s="177"/>
      <c r="H90" s="82"/>
      <c r="I90" s="200"/>
    </row>
    <row r="91" spans="1:9" ht="12" customHeight="1" x14ac:dyDescent="0.2">
      <c r="A91" s="79"/>
      <c r="B91" s="79"/>
      <c r="C91" s="16"/>
      <c r="D91" s="80"/>
      <c r="E91" s="80"/>
      <c r="F91" s="81"/>
      <c r="G91" s="177"/>
      <c r="H91" s="82"/>
      <c r="I91" s="200"/>
    </row>
    <row r="92" spans="1:9" ht="12" customHeight="1" x14ac:dyDescent="0.2">
      <c r="A92" s="79"/>
      <c r="B92" s="79"/>
      <c r="C92" s="80" t="s">
        <v>40</v>
      </c>
      <c r="D92" s="277" t="s">
        <v>647</v>
      </c>
      <c r="E92" s="80"/>
      <c r="F92" s="81" t="s">
        <v>343</v>
      </c>
      <c r="G92" s="177">
        <v>1</v>
      </c>
      <c r="H92" s="82"/>
      <c r="I92" s="200"/>
    </row>
    <row r="93" spans="1:9" ht="12" customHeight="1" x14ac:dyDescent="0.2">
      <c r="A93" s="79"/>
      <c r="B93" s="68"/>
      <c r="C93" s="69"/>
      <c r="D93" s="80"/>
      <c r="E93" s="80"/>
      <c r="F93" s="81"/>
      <c r="G93" s="177"/>
      <c r="H93" s="82"/>
      <c r="I93" s="200"/>
    </row>
    <row r="94" spans="1:9" ht="12" customHeight="1" x14ac:dyDescent="0.2">
      <c r="A94" s="79"/>
      <c r="B94" s="68" t="s">
        <v>182</v>
      </c>
      <c r="C94" s="69" t="s">
        <v>183</v>
      </c>
      <c r="D94" s="80"/>
      <c r="E94" s="80"/>
      <c r="F94" s="81"/>
      <c r="G94" s="177"/>
      <c r="H94" s="82"/>
      <c r="I94" s="200"/>
    </row>
    <row r="95" spans="1:9" ht="12" customHeight="1" x14ac:dyDescent="0.2">
      <c r="A95" s="79"/>
      <c r="B95" s="79"/>
      <c r="C95" s="80"/>
      <c r="D95" s="80"/>
      <c r="E95" s="80"/>
      <c r="F95" s="81"/>
      <c r="G95" s="177"/>
      <c r="H95" s="82"/>
      <c r="I95" s="200"/>
    </row>
    <row r="96" spans="1:9" ht="12" customHeight="1" x14ac:dyDescent="0.2">
      <c r="A96" s="79"/>
      <c r="B96" s="79"/>
      <c r="C96" s="80" t="s">
        <v>40</v>
      </c>
      <c r="D96" s="80" t="s">
        <v>531</v>
      </c>
      <c r="E96" s="80"/>
      <c r="F96" s="81" t="s">
        <v>343</v>
      </c>
      <c r="G96" s="177">
        <v>3</v>
      </c>
      <c r="H96" s="82"/>
      <c r="I96" s="200"/>
    </row>
    <row r="97" spans="1:9" ht="12" customHeight="1" x14ac:dyDescent="0.2">
      <c r="A97" s="79"/>
      <c r="B97" s="79"/>
      <c r="C97" s="80"/>
      <c r="D97" s="80"/>
      <c r="E97" s="80"/>
      <c r="F97" s="81"/>
      <c r="G97" s="177"/>
      <c r="H97" s="82"/>
      <c r="I97" s="200"/>
    </row>
    <row r="98" spans="1:9" ht="12" customHeight="1" x14ac:dyDescent="0.2">
      <c r="A98" s="79" t="s">
        <v>198</v>
      </c>
      <c r="B98" s="68" t="s">
        <v>199</v>
      </c>
      <c r="C98" s="80" t="s">
        <v>45</v>
      </c>
      <c r="D98" s="80" t="s">
        <v>202</v>
      </c>
      <c r="E98" s="80"/>
      <c r="F98" s="81"/>
      <c r="G98" s="177"/>
      <c r="H98" s="82"/>
      <c r="I98" s="200"/>
    </row>
    <row r="99" spans="1:9" ht="12" customHeight="1" x14ac:dyDescent="0.2">
      <c r="A99" s="79" t="s">
        <v>74</v>
      </c>
      <c r="B99" s="79"/>
      <c r="C99" s="80"/>
      <c r="D99" s="80"/>
      <c r="E99" s="80"/>
      <c r="F99" s="81"/>
      <c r="G99" s="177"/>
      <c r="H99" s="82"/>
      <c r="I99" s="200"/>
    </row>
    <row r="100" spans="1:9" ht="12" customHeight="1" x14ac:dyDescent="0.2">
      <c r="A100" s="79"/>
      <c r="B100" s="79"/>
      <c r="C100" s="80"/>
      <c r="D100" s="80" t="s">
        <v>40</v>
      </c>
      <c r="E100" s="80" t="s">
        <v>203</v>
      </c>
      <c r="F100" s="81" t="s">
        <v>335</v>
      </c>
      <c r="G100" s="177">
        <v>2</v>
      </c>
      <c r="H100" s="82"/>
      <c r="I100" s="200"/>
    </row>
    <row r="101" spans="1:9" ht="12" customHeight="1" x14ac:dyDescent="0.2">
      <c r="A101" s="79"/>
      <c r="B101" s="79"/>
      <c r="C101" s="80"/>
      <c r="D101" s="80"/>
      <c r="E101" s="80"/>
      <c r="F101" s="81"/>
      <c r="G101" s="177"/>
      <c r="H101" s="82"/>
      <c r="I101" s="200"/>
    </row>
    <row r="102" spans="1:9" ht="12" customHeight="1" x14ac:dyDescent="0.2">
      <c r="A102" s="79"/>
      <c r="B102" s="79"/>
      <c r="C102" s="80" t="s">
        <v>59</v>
      </c>
      <c r="D102" s="80" t="s">
        <v>204</v>
      </c>
      <c r="E102" s="80"/>
      <c r="F102" s="81"/>
      <c r="G102" s="177"/>
      <c r="H102" s="82"/>
      <c r="I102" s="200"/>
    </row>
    <row r="103" spans="1:9" ht="12" customHeight="1" x14ac:dyDescent="0.2">
      <c r="A103" s="79"/>
      <c r="B103" s="79"/>
      <c r="C103" s="80"/>
      <c r="D103" s="80"/>
      <c r="E103" s="80"/>
      <c r="F103" s="81"/>
      <c r="G103" s="177"/>
      <c r="H103" s="82"/>
      <c r="I103" s="200"/>
    </row>
    <row r="104" spans="1:9" ht="12" customHeight="1" x14ac:dyDescent="0.2">
      <c r="A104" s="79"/>
      <c r="B104" s="79"/>
      <c r="C104" s="80"/>
      <c r="D104" s="80" t="s">
        <v>40</v>
      </c>
      <c r="E104" s="80" t="s">
        <v>533</v>
      </c>
      <c r="F104" s="81" t="s">
        <v>94</v>
      </c>
      <c r="G104" s="177">
        <v>0.5</v>
      </c>
      <c r="H104" s="82"/>
      <c r="I104" s="200"/>
    </row>
    <row r="105" spans="1:9" ht="12" customHeight="1" x14ac:dyDescent="0.2">
      <c r="A105" s="79"/>
      <c r="B105" s="79"/>
      <c r="C105" s="80"/>
      <c r="D105" s="80"/>
      <c r="E105" s="80"/>
      <c r="F105" s="81"/>
      <c r="G105" s="177"/>
      <c r="H105" s="82"/>
      <c r="I105" s="200"/>
    </row>
    <row r="106" spans="1:9" ht="12" customHeight="1" x14ac:dyDescent="0.2">
      <c r="A106" s="79" t="s">
        <v>198</v>
      </c>
      <c r="B106" s="68" t="s">
        <v>199</v>
      </c>
      <c r="C106" s="69" t="s">
        <v>200</v>
      </c>
      <c r="D106" s="80"/>
      <c r="E106" s="80"/>
      <c r="F106" s="81"/>
      <c r="G106" s="175"/>
      <c r="H106" s="82"/>
      <c r="I106" s="200"/>
    </row>
    <row r="107" spans="1:9" ht="12" customHeight="1" x14ac:dyDescent="0.2">
      <c r="A107" s="79" t="s">
        <v>74</v>
      </c>
      <c r="B107" s="79"/>
      <c r="C107" s="80"/>
      <c r="D107" s="80"/>
      <c r="E107" s="80"/>
      <c r="F107" s="81"/>
      <c r="G107" s="175"/>
      <c r="H107" s="82"/>
      <c r="I107" s="200"/>
    </row>
    <row r="108" spans="1:9" ht="12" customHeight="1" x14ac:dyDescent="0.2">
      <c r="A108" s="79"/>
      <c r="B108" s="79"/>
      <c r="C108" s="80" t="s">
        <v>40</v>
      </c>
      <c r="D108" s="80" t="s">
        <v>201</v>
      </c>
      <c r="E108" s="80"/>
      <c r="F108" s="81"/>
      <c r="G108" s="177"/>
      <c r="H108" s="82"/>
      <c r="I108" s="200"/>
    </row>
    <row r="109" spans="1:9" ht="12" customHeight="1" x14ac:dyDescent="0.2">
      <c r="A109" s="79"/>
      <c r="B109" s="79"/>
      <c r="C109" s="80"/>
      <c r="D109" s="80"/>
      <c r="E109" s="80"/>
      <c r="F109" s="81"/>
      <c r="G109" s="177"/>
      <c r="H109" s="82"/>
      <c r="I109" s="200"/>
    </row>
    <row r="110" spans="1:9" ht="12" customHeight="1" x14ac:dyDescent="0.2">
      <c r="A110" s="79"/>
      <c r="B110" s="79"/>
      <c r="C110" s="80"/>
      <c r="D110" s="80" t="s">
        <v>40</v>
      </c>
      <c r="E110" s="277" t="s">
        <v>626</v>
      </c>
      <c r="F110" s="81" t="s">
        <v>325</v>
      </c>
      <c r="G110" s="177">
        <v>1</v>
      </c>
      <c r="H110" s="82"/>
      <c r="I110" s="200"/>
    </row>
    <row r="111" spans="1:9" ht="12" customHeight="1" x14ac:dyDescent="0.2">
      <c r="A111" s="79"/>
      <c r="B111" s="79"/>
      <c r="C111" s="140"/>
      <c r="D111" s="183"/>
      <c r="E111" s="183"/>
      <c r="F111" s="81"/>
      <c r="G111" s="177"/>
      <c r="H111" s="82"/>
      <c r="I111" s="200"/>
    </row>
    <row r="112" spans="1:9" ht="12" customHeight="1" x14ac:dyDescent="0.2">
      <c r="A112" s="79" t="s">
        <v>92</v>
      </c>
      <c r="B112" s="68" t="s">
        <v>205</v>
      </c>
      <c r="C112" s="69" t="s">
        <v>206</v>
      </c>
      <c r="D112" s="80"/>
      <c r="E112" s="80"/>
      <c r="F112" s="81"/>
      <c r="G112" s="177"/>
      <c r="H112" s="82"/>
      <c r="I112" s="200"/>
    </row>
    <row r="113" spans="1:9" ht="12" customHeight="1" x14ac:dyDescent="0.2">
      <c r="A113" s="79"/>
      <c r="B113" s="79"/>
      <c r="C113" s="80"/>
      <c r="D113" s="80"/>
      <c r="E113" s="80"/>
      <c r="F113" s="81"/>
      <c r="G113" s="177"/>
      <c r="H113" s="82"/>
      <c r="I113" s="200"/>
    </row>
    <row r="114" spans="1:9" ht="12" customHeight="1" x14ac:dyDescent="0.2">
      <c r="A114" s="79"/>
      <c r="B114" s="79"/>
      <c r="C114" s="80" t="s">
        <v>40</v>
      </c>
      <c r="D114" s="277" t="s">
        <v>641</v>
      </c>
      <c r="E114" s="80"/>
      <c r="F114" s="81" t="s">
        <v>343</v>
      </c>
      <c r="G114" s="177">
        <v>3</v>
      </c>
      <c r="H114" s="82"/>
      <c r="I114" s="200"/>
    </row>
    <row r="115" spans="1:9" ht="12" customHeight="1" x14ac:dyDescent="0.2">
      <c r="A115" s="79"/>
      <c r="B115" s="79"/>
      <c r="C115" s="80"/>
      <c r="D115" s="277" t="s">
        <v>642</v>
      </c>
      <c r="E115" s="80"/>
      <c r="F115" s="81"/>
      <c r="G115" s="177"/>
      <c r="H115" s="82"/>
      <c r="I115" s="200"/>
    </row>
    <row r="116" spans="1:9" ht="12" customHeight="1" x14ac:dyDescent="0.2">
      <c r="A116" s="79"/>
      <c r="B116" s="79"/>
      <c r="C116" s="80"/>
      <c r="D116" s="80"/>
      <c r="E116" s="80"/>
      <c r="F116" s="81"/>
      <c r="G116" s="177"/>
      <c r="H116" s="82"/>
      <c r="I116" s="200"/>
    </row>
    <row r="117" spans="1:9" ht="12" customHeight="1" x14ac:dyDescent="0.2">
      <c r="A117" s="79" t="s">
        <v>198</v>
      </c>
      <c r="B117" s="68" t="s">
        <v>207</v>
      </c>
      <c r="C117" s="69" t="s">
        <v>208</v>
      </c>
      <c r="D117" s="80"/>
      <c r="E117" s="80"/>
      <c r="F117" s="81"/>
      <c r="G117" s="177"/>
      <c r="H117" s="82"/>
      <c r="I117" s="200"/>
    </row>
    <row r="118" spans="1:9" ht="12" customHeight="1" x14ac:dyDescent="0.2">
      <c r="A118" s="79" t="s">
        <v>93</v>
      </c>
      <c r="B118" s="79"/>
      <c r="C118" s="80"/>
      <c r="D118" s="80"/>
      <c r="E118" s="80"/>
      <c r="F118" s="81"/>
      <c r="G118" s="177"/>
      <c r="H118" s="82"/>
      <c r="I118" s="200"/>
    </row>
    <row r="119" spans="1:9" ht="12" customHeight="1" x14ac:dyDescent="0.2">
      <c r="A119" s="79"/>
      <c r="B119" s="79"/>
      <c r="C119" s="80" t="s">
        <v>40</v>
      </c>
      <c r="D119" s="277" t="s">
        <v>717</v>
      </c>
      <c r="E119" s="80"/>
      <c r="F119" s="81" t="s">
        <v>343</v>
      </c>
      <c r="G119" s="177">
        <v>1</v>
      </c>
      <c r="H119" s="82"/>
      <c r="I119" s="200"/>
    </row>
    <row r="120" spans="1:9" ht="12" customHeight="1" x14ac:dyDescent="0.2">
      <c r="A120" s="79"/>
      <c r="B120" s="79"/>
      <c r="C120" s="80"/>
      <c r="D120" s="80"/>
      <c r="E120" s="80"/>
      <c r="F120" s="81"/>
      <c r="G120" s="177"/>
      <c r="H120" s="82"/>
      <c r="I120" s="200"/>
    </row>
    <row r="121" spans="1:9" ht="12" customHeight="1" x14ac:dyDescent="0.2">
      <c r="A121" s="79" t="s">
        <v>198</v>
      </c>
      <c r="B121" s="68" t="s">
        <v>209</v>
      </c>
      <c r="C121" s="69" t="s">
        <v>210</v>
      </c>
      <c r="D121" s="80"/>
      <c r="E121" s="80"/>
      <c r="F121" s="81"/>
      <c r="G121" s="177"/>
      <c r="H121" s="82"/>
      <c r="I121" s="200"/>
    </row>
    <row r="122" spans="1:9" ht="12" customHeight="1" x14ac:dyDescent="0.2">
      <c r="A122" s="79" t="s">
        <v>95</v>
      </c>
      <c r="B122" s="79"/>
      <c r="C122" s="16" t="s">
        <v>211</v>
      </c>
      <c r="D122" s="80"/>
      <c r="E122" s="80"/>
      <c r="F122" s="81" t="s">
        <v>343</v>
      </c>
      <c r="G122" s="177">
        <v>1</v>
      </c>
      <c r="H122" s="82"/>
      <c r="I122" s="200"/>
    </row>
    <row r="123" spans="1:9" ht="12" customHeight="1" x14ac:dyDescent="0.2">
      <c r="A123" s="79"/>
      <c r="B123" s="79"/>
      <c r="C123" s="80"/>
      <c r="D123" s="80"/>
      <c r="E123" s="80"/>
      <c r="F123" s="81"/>
      <c r="G123" s="175"/>
      <c r="H123" s="82"/>
      <c r="I123" s="200"/>
    </row>
    <row r="124" spans="1:9" ht="12" customHeight="1" x14ac:dyDescent="0.2">
      <c r="A124" s="79"/>
      <c r="B124" s="79"/>
      <c r="C124" s="80"/>
      <c r="D124" s="80"/>
      <c r="E124" s="80"/>
      <c r="F124" s="81"/>
      <c r="G124" s="175"/>
      <c r="H124" s="82"/>
      <c r="I124" s="200"/>
    </row>
    <row r="125" spans="1:9" ht="12" customHeight="1" x14ac:dyDescent="0.2">
      <c r="A125" s="79"/>
      <c r="B125" s="79"/>
      <c r="C125" s="80"/>
      <c r="D125" s="80"/>
      <c r="E125" s="80"/>
      <c r="F125" s="81"/>
      <c r="G125" s="175"/>
      <c r="H125" s="82"/>
      <c r="I125" s="200"/>
    </row>
    <row r="126" spans="1:9" ht="12" customHeight="1" x14ac:dyDescent="0.2">
      <c r="A126" s="79"/>
      <c r="B126" s="79"/>
      <c r="C126" s="80"/>
      <c r="D126" s="80"/>
      <c r="E126" s="80"/>
      <c r="F126" s="81"/>
      <c r="G126" s="177"/>
      <c r="H126" s="82"/>
      <c r="I126" s="200"/>
    </row>
    <row r="127" spans="1:9" ht="12" customHeight="1" x14ac:dyDescent="0.2">
      <c r="A127" s="87"/>
      <c r="B127" s="88"/>
      <c r="C127" s="88"/>
      <c r="D127" s="88"/>
      <c r="E127" s="88"/>
      <c r="F127" s="89"/>
      <c r="G127" s="178"/>
      <c r="H127" s="90"/>
      <c r="I127" s="214"/>
    </row>
    <row r="128" spans="1:9" ht="12" customHeight="1" x14ac:dyDescent="0.2">
      <c r="A128" s="79"/>
      <c r="B128" s="69" t="s">
        <v>212</v>
      </c>
      <c r="C128" s="80"/>
      <c r="D128" s="80"/>
      <c r="E128" s="80"/>
      <c r="F128" s="92"/>
      <c r="G128" s="179"/>
      <c r="H128" s="93"/>
      <c r="I128" s="141"/>
    </row>
    <row r="129" spans="1:9" ht="12" customHeight="1" x14ac:dyDescent="0.2">
      <c r="A129" s="94"/>
      <c r="B129" s="95"/>
      <c r="C129" s="95"/>
      <c r="D129" s="95"/>
      <c r="E129" s="95"/>
      <c r="F129" s="96"/>
      <c r="G129" s="180"/>
      <c r="H129" s="97"/>
      <c r="I129" s="215"/>
    </row>
    <row r="130" spans="1:9" ht="12" customHeight="1" x14ac:dyDescent="0.2">
      <c r="A130" s="60"/>
      <c r="B130" s="60"/>
      <c r="C130" s="60"/>
      <c r="D130" s="60"/>
      <c r="E130" s="60"/>
      <c r="F130" s="61"/>
      <c r="G130" s="171"/>
      <c r="H130" s="62"/>
      <c r="I130" s="210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2" manualBreakCount="2">
    <brk id="64" max="16383" man="1"/>
    <brk id="130" max="16383" man="1"/>
  </row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5"/>
  <sheetViews>
    <sheetView view="pageBreakPreview" topLeftCell="A20" zoomScale="85" zoomScaleNormal="100" zoomScaleSheetLayoutView="85" workbookViewId="0">
      <selection activeCell="L15" sqref="L15:L28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60"/>
      <c r="B1" s="60"/>
      <c r="C1" s="102"/>
      <c r="D1" s="102"/>
      <c r="E1" s="102"/>
      <c r="F1" s="61"/>
      <c r="G1" s="171"/>
      <c r="H1" s="63"/>
      <c r="I1" s="209" t="s">
        <v>213</v>
      </c>
    </row>
    <row r="2" spans="1:9" ht="12" customHeight="1" x14ac:dyDescent="0.2">
      <c r="A2" s="60"/>
      <c r="B2" s="60"/>
      <c r="C2" s="102"/>
      <c r="D2" s="102"/>
      <c r="E2" s="102"/>
      <c r="F2" s="61"/>
      <c r="G2" s="171"/>
      <c r="H2" s="62"/>
      <c r="I2" s="210"/>
    </row>
    <row r="3" spans="1:9" ht="12" customHeight="1" x14ac:dyDescent="0.2">
      <c r="A3" s="64" t="s">
        <v>302</v>
      </c>
      <c r="B3" s="64"/>
      <c r="C3" s="103"/>
      <c r="D3" s="103"/>
      <c r="E3" s="103"/>
      <c r="F3" s="66"/>
      <c r="G3" s="172"/>
      <c r="H3" s="67"/>
      <c r="I3" s="211"/>
    </row>
    <row r="4" spans="1:9" ht="12" customHeight="1" x14ac:dyDescent="0.2">
      <c r="A4" s="68" t="s">
        <v>303</v>
      </c>
      <c r="B4" s="68" t="s">
        <v>304</v>
      </c>
      <c r="C4" s="104"/>
      <c r="D4" s="104"/>
      <c r="E4" s="104" t="s">
        <v>305</v>
      </c>
      <c r="F4" s="70" t="s">
        <v>306</v>
      </c>
      <c r="G4" s="173" t="s">
        <v>307</v>
      </c>
      <c r="H4" s="71" t="s">
        <v>308</v>
      </c>
      <c r="I4" s="212" t="s">
        <v>309</v>
      </c>
    </row>
    <row r="5" spans="1:9" ht="12" customHeight="1" x14ac:dyDescent="0.2">
      <c r="A5" s="73" t="s">
        <v>310</v>
      </c>
      <c r="B5" s="73" t="s">
        <v>311</v>
      </c>
      <c r="C5" s="105"/>
      <c r="D5" s="105"/>
      <c r="E5" s="105"/>
      <c r="F5" s="75"/>
      <c r="G5" s="174" t="s">
        <v>312</v>
      </c>
      <c r="H5" s="77"/>
      <c r="I5" s="213"/>
    </row>
    <row r="6" spans="1:9" ht="12" customHeight="1" x14ac:dyDescent="0.2">
      <c r="A6" s="79"/>
      <c r="B6" s="79"/>
      <c r="C6" s="106"/>
      <c r="D6" s="106"/>
      <c r="E6" s="106"/>
      <c r="F6" s="81"/>
      <c r="G6" s="175"/>
      <c r="H6" s="82"/>
      <c r="I6" s="200" t="str">
        <f t="shared" ref="I6:I22" si="0">IF(OR(AND(G6="Prov",H6="Sum"),(H6="PC Sum")),". . . . . . . . .00",IF(ISERR(G6*H6),"",IF(G6*H6=0,"",ROUND(G6*H6,2))))</f>
        <v/>
      </c>
    </row>
    <row r="7" spans="1:9" ht="12" customHeight="1" x14ac:dyDescent="0.2">
      <c r="A7" s="79" t="s">
        <v>313</v>
      </c>
      <c r="B7" s="68" t="s">
        <v>214</v>
      </c>
      <c r="C7" s="107" t="s">
        <v>215</v>
      </c>
      <c r="D7" s="106"/>
      <c r="E7" s="106"/>
      <c r="F7" s="81"/>
      <c r="G7" s="175"/>
      <c r="H7" s="82"/>
      <c r="I7" s="200" t="str">
        <f t="shared" si="0"/>
        <v/>
      </c>
    </row>
    <row r="8" spans="1:9" ht="12" customHeight="1" x14ac:dyDescent="0.2">
      <c r="A8" s="79" t="s">
        <v>216</v>
      </c>
      <c r="B8" s="79"/>
      <c r="C8" s="106"/>
      <c r="D8" s="106"/>
      <c r="E8" s="106"/>
      <c r="F8" s="81"/>
      <c r="G8" s="175"/>
      <c r="H8" s="82"/>
      <c r="I8" s="200" t="str">
        <f t="shared" si="0"/>
        <v/>
      </c>
    </row>
    <row r="9" spans="1:9" ht="12" customHeight="1" x14ac:dyDescent="0.2">
      <c r="A9" s="79"/>
      <c r="B9" s="79"/>
      <c r="C9" s="106"/>
      <c r="D9" s="106"/>
      <c r="E9" s="106"/>
      <c r="F9" s="81"/>
      <c r="G9" s="175"/>
      <c r="H9" s="82"/>
      <c r="I9" s="200" t="str">
        <f t="shared" si="0"/>
        <v/>
      </c>
    </row>
    <row r="10" spans="1:9" ht="12" customHeight="1" x14ac:dyDescent="0.2">
      <c r="A10" s="79"/>
      <c r="B10" s="79"/>
      <c r="C10" s="106"/>
      <c r="D10" s="106"/>
      <c r="E10" s="106"/>
      <c r="F10" s="81"/>
      <c r="G10" s="175"/>
      <c r="H10" s="82"/>
      <c r="I10" s="200" t="str">
        <f t="shared" si="0"/>
        <v/>
      </c>
    </row>
    <row r="11" spans="1:9" ht="12" customHeight="1" x14ac:dyDescent="0.2">
      <c r="A11" s="79"/>
      <c r="B11" s="79"/>
      <c r="C11" s="108" t="s">
        <v>217</v>
      </c>
      <c r="D11" s="106"/>
      <c r="E11" s="106"/>
      <c r="F11" s="81"/>
      <c r="G11" s="175"/>
      <c r="H11" s="82"/>
      <c r="I11" s="200" t="str">
        <f t="shared" si="0"/>
        <v/>
      </c>
    </row>
    <row r="12" spans="1:9" ht="12" customHeight="1" x14ac:dyDescent="0.2">
      <c r="A12" s="79"/>
      <c r="B12" s="79"/>
      <c r="C12" s="106"/>
      <c r="D12" s="106"/>
      <c r="E12" s="106"/>
      <c r="F12" s="81"/>
      <c r="G12" s="175"/>
      <c r="H12" s="82"/>
      <c r="I12" s="200" t="str">
        <f t="shared" si="0"/>
        <v/>
      </c>
    </row>
    <row r="13" spans="1:9" ht="12" customHeight="1" x14ac:dyDescent="0.2">
      <c r="A13" s="79" t="s">
        <v>334</v>
      </c>
      <c r="B13" s="68" t="s">
        <v>218</v>
      </c>
      <c r="C13" s="104" t="s">
        <v>219</v>
      </c>
      <c r="D13" s="106"/>
      <c r="E13" s="106"/>
      <c r="F13" s="81"/>
      <c r="G13" s="175"/>
      <c r="H13" s="82"/>
      <c r="I13" s="200" t="str">
        <f t="shared" si="0"/>
        <v/>
      </c>
    </row>
    <row r="14" spans="1:9" ht="12" customHeight="1" x14ac:dyDescent="0.2">
      <c r="A14" s="79"/>
      <c r="B14" s="68"/>
      <c r="C14" s="104" t="s">
        <v>220</v>
      </c>
      <c r="D14" s="106"/>
      <c r="E14" s="106"/>
      <c r="F14" s="81"/>
      <c r="G14" s="175"/>
      <c r="H14" s="82"/>
      <c r="I14" s="200" t="str">
        <f t="shared" si="0"/>
        <v/>
      </c>
    </row>
    <row r="15" spans="1:9" ht="12" customHeight="1" x14ac:dyDescent="0.2">
      <c r="A15" s="79"/>
      <c r="B15" s="79"/>
      <c r="C15" s="106"/>
      <c r="D15" s="106"/>
      <c r="E15" s="106"/>
      <c r="F15" s="81"/>
      <c r="G15" s="176"/>
      <c r="H15" s="84"/>
      <c r="I15" s="200" t="str">
        <f t="shared" si="0"/>
        <v/>
      </c>
    </row>
    <row r="16" spans="1:9" ht="12" customHeight="1" x14ac:dyDescent="0.2">
      <c r="A16" s="79"/>
      <c r="B16" s="79"/>
      <c r="C16" s="106" t="s">
        <v>40</v>
      </c>
      <c r="D16" s="106" t="s">
        <v>221</v>
      </c>
      <c r="E16" s="106"/>
      <c r="F16" s="81" t="s">
        <v>325</v>
      </c>
      <c r="G16" s="177">
        <v>15</v>
      </c>
      <c r="H16" s="82"/>
      <c r="I16" s="200"/>
    </row>
    <row r="17" spans="1:9" ht="12" customHeight="1" x14ac:dyDescent="0.2">
      <c r="A17" s="79"/>
      <c r="B17" s="79"/>
      <c r="C17" s="106"/>
      <c r="D17" s="106"/>
      <c r="E17" s="106"/>
      <c r="F17" s="81"/>
      <c r="G17" s="177"/>
      <c r="H17" s="82"/>
      <c r="I17" s="200"/>
    </row>
    <row r="18" spans="1:9" ht="12" customHeight="1" x14ac:dyDescent="0.2">
      <c r="A18" s="79"/>
      <c r="B18" s="79"/>
      <c r="C18" s="106" t="s">
        <v>45</v>
      </c>
      <c r="D18" s="106" t="s">
        <v>222</v>
      </c>
      <c r="E18" s="106"/>
      <c r="F18" s="81" t="s">
        <v>325</v>
      </c>
      <c r="G18" s="177">
        <v>58</v>
      </c>
      <c r="H18" s="82"/>
      <c r="I18" s="200"/>
    </row>
    <row r="19" spans="1:9" ht="12" customHeight="1" x14ac:dyDescent="0.2">
      <c r="A19" s="79"/>
      <c r="B19" s="79"/>
      <c r="C19" s="106"/>
      <c r="D19" s="106"/>
      <c r="E19" s="106"/>
      <c r="F19" s="81"/>
      <c r="G19" s="177"/>
      <c r="H19" s="82"/>
      <c r="I19" s="200"/>
    </row>
    <row r="20" spans="1:9" ht="12" customHeight="1" x14ac:dyDescent="0.2">
      <c r="A20" s="79"/>
      <c r="B20" s="79"/>
      <c r="C20" s="106" t="s">
        <v>228</v>
      </c>
      <c r="D20" s="106"/>
      <c r="E20" s="106"/>
      <c r="F20" s="265"/>
      <c r="G20" s="177"/>
      <c r="H20" s="82"/>
      <c r="I20" s="200"/>
    </row>
    <row r="21" spans="1:9" ht="12" customHeight="1" x14ac:dyDescent="0.2">
      <c r="A21" s="79"/>
      <c r="B21" s="79"/>
      <c r="C21" s="106"/>
      <c r="D21" s="106"/>
      <c r="E21" s="106"/>
      <c r="F21" s="265"/>
      <c r="G21" s="177"/>
      <c r="H21" s="82"/>
      <c r="I21" s="200"/>
    </row>
    <row r="22" spans="1:9" ht="12" customHeight="1" x14ac:dyDescent="0.2">
      <c r="A22" s="79" t="s">
        <v>334</v>
      </c>
      <c r="B22" s="68" t="s">
        <v>229</v>
      </c>
      <c r="C22" s="104" t="s">
        <v>219</v>
      </c>
      <c r="D22" s="106"/>
      <c r="E22" s="106"/>
      <c r="F22" s="265"/>
      <c r="G22" s="177"/>
      <c r="H22" s="82"/>
      <c r="I22" s="200"/>
    </row>
    <row r="23" spans="1:9" ht="12" customHeight="1" x14ac:dyDescent="0.2">
      <c r="A23" s="79"/>
      <c r="B23" s="68"/>
      <c r="C23" s="104" t="s">
        <v>220</v>
      </c>
      <c r="D23" s="106"/>
      <c r="E23" s="106"/>
      <c r="F23" s="265"/>
      <c r="G23" s="177"/>
      <c r="H23" s="82"/>
      <c r="I23" s="200"/>
    </row>
    <row r="24" spans="1:9" ht="12" customHeight="1" x14ac:dyDescent="0.2">
      <c r="A24" s="79"/>
      <c r="B24" s="79"/>
      <c r="C24" s="106"/>
      <c r="D24" s="106"/>
      <c r="E24" s="106"/>
      <c r="F24" s="265"/>
      <c r="G24" s="177"/>
      <c r="H24" s="82"/>
      <c r="I24" s="200"/>
    </row>
    <row r="25" spans="1:9" ht="12" customHeight="1" x14ac:dyDescent="0.2">
      <c r="A25" s="79"/>
      <c r="B25" s="79"/>
      <c r="C25" s="106" t="s">
        <v>40</v>
      </c>
      <c r="D25" s="106" t="s">
        <v>221</v>
      </c>
      <c r="E25" s="106"/>
      <c r="F25" s="265" t="s">
        <v>325</v>
      </c>
      <c r="G25" s="177">
        <v>12.6</v>
      </c>
      <c r="H25" s="82"/>
      <c r="I25" s="200"/>
    </row>
    <row r="26" spans="1:9" ht="12" customHeight="1" x14ac:dyDescent="0.2">
      <c r="A26" s="79"/>
      <c r="B26" s="79"/>
      <c r="C26" s="106"/>
      <c r="D26" s="106"/>
      <c r="E26" s="106"/>
      <c r="F26" s="265"/>
      <c r="G26" s="177"/>
      <c r="H26" s="82"/>
      <c r="I26" s="200"/>
    </row>
    <row r="27" spans="1:9" ht="12" customHeight="1" x14ac:dyDescent="0.2">
      <c r="A27" s="79"/>
      <c r="B27" s="79"/>
      <c r="C27" s="106" t="s">
        <v>45</v>
      </c>
      <c r="D27" s="106" t="s">
        <v>222</v>
      </c>
      <c r="E27" s="106"/>
      <c r="F27" s="265" t="s">
        <v>325</v>
      </c>
      <c r="G27" s="177">
        <v>50</v>
      </c>
      <c r="H27" s="82"/>
      <c r="I27" s="200"/>
    </row>
    <row r="28" spans="1:9" ht="12" customHeight="1" x14ac:dyDescent="0.2">
      <c r="A28" s="79"/>
      <c r="B28" s="80"/>
      <c r="C28" s="263"/>
      <c r="D28" s="106"/>
      <c r="E28" s="106"/>
      <c r="F28" s="265"/>
      <c r="G28" s="177"/>
      <c r="H28" s="82"/>
      <c r="I28" s="200"/>
    </row>
    <row r="29" spans="1:9" ht="12" customHeight="1" x14ac:dyDescent="0.2">
      <c r="A29" s="79"/>
      <c r="B29" s="79"/>
      <c r="C29" s="108" t="s">
        <v>232</v>
      </c>
      <c r="D29" s="106"/>
      <c r="E29" s="106"/>
      <c r="F29" s="81"/>
      <c r="G29" s="177"/>
      <c r="H29" s="82"/>
      <c r="I29" s="200"/>
    </row>
    <row r="30" spans="1:9" ht="12" customHeight="1" x14ac:dyDescent="0.2">
      <c r="A30" s="79"/>
      <c r="B30" s="79"/>
      <c r="C30" s="106"/>
      <c r="D30" s="106"/>
      <c r="E30" s="106"/>
      <c r="F30" s="81"/>
      <c r="G30" s="177"/>
      <c r="H30" s="82"/>
      <c r="I30" s="200"/>
    </row>
    <row r="31" spans="1:9" ht="12" customHeight="1" x14ac:dyDescent="0.2">
      <c r="A31" s="79" t="s">
        <v>334</v>
      </c>
      <c r="B31" s="68" t="s">
        <v>233</v>
      </c>
      <c r="C31" s="104" t="s">
        <v>231</v>
      </c>
      <c r="D31" s="106"/>
      <c r="E31" s="106"/>
      <c r="F31" s="81"/>
      <c r="G31" s="177"/>
      <c r="H31" s="82"/>
      <c r="I31" s="200"/>
    </row>
    <row r="32" spans="1:9" ht="12" customHeight="1" x14ac:dyDescent="0.2">
      <c r="A32" s="79"/>
      <c r="B32" s="68"/>
      <c r="C32" s="104" t="s">
        <v>220</v>
      </c>
      <c r="D32" s="106"/>
      <c r="E32" s="106"/>
      <c r="F32" s="81"/>
      <c r="G32" s="177"/>
      <c r="H32" s="82"/>
      <c r="I32" s="200"/>
    </row>
    <row r="33" spans="1:9" ht="12" customHeight="1" x14ac:dyDescent="0.2">
      <c r="A33" s="79"/>
      <c r="B33" s="79"/>
      <c r="C33" s="106"/>
      <c r="D33" s="106"/>
      <c r="E33" s="106"/>
      <c r="F33" s="81"/>
      <c r="G33" s="177"/>
      <c r="H33" s="82"/>
      <c r="I33" s="200"/>
    </row>
    <row r="34" spans="1:9" ht="12" customHeight="1" x14ac:dyDescent="0.2">
      <c r="A34" s="79"/>
      <c r="B34" s="79"/>
      <c r="C34" s="106" t="s">
        <v>40</v>
      </c>
      <c r="D34" s="106" t="s">
        <v>230</v>
      </c>
      <c r="E34" s="106"/>
      <c r="F34" s="81" t="s">
        <v>325</v>
      </c>
      <c r="G34" s="177">
        <v>13</v>
      </c>
      <c r="H34" s="82"/>
      <c r="I34" s="200"/>
    </row>
    <row r="35" spans="1:9" ht="12" customHeight="1" x14ac:dyDescent="0.2">
      <c r="A35" s="79"/>
      <c r="B35" s="79"/>
      <c r="C35" s="106"/>
      <c r="D35" s="106"/>
      <c r="E35" s="106"/>
      <c r="F35" s="81"/>
      <c r="G35" s="177"/>
      <c r="H35" s="82"/>
      <c r="I35" s="200"/>
    </row>
    <row r="36" spans="1:9" ht="12" customHeight="1" x14ac:dyDescent="0.2">
      <c r="A36" s="79"/>
      <c r="B36" s="79"/>
      <c r="C36" s="106" t="s">
        <v>45</v>
      </c>
      <c r="D36" s="106" t="s">
        <v>223</v>
      </c>
      <c r="E36" s="106"/>
      <c r="F36" s="81" t="s">
        <v>325</v>
      </c>
      <c r="G36" s="177">
        <v>50</v>
      </c>
      <c r="H36" s="82"/>
      <c r="I36" s="200"/>
    </row>
    <row r="37" spans="1:9" ht="12" customHeight="1" x14ac:dyDescent="0.2">
      <c r="A37" s="79"/>
      <c r="B37" s="79"/>
      <c r="C37" s="106"/>
      <c r="D37" s="106"/>
      <c r="E37" s="106"/>
      <c r="F37" s="81"/>
      <c r="G37" s="177"/>
      <c r="H37" s="82"/>
      <c r="I37" s="200"/>
    </row>
    <row r="38" spans="1:9" ht="12" customHeight="1" x14ac:dyDescent="0.2">
      <c r="A38" s="79" t="s">
        <v>224</v>
      </c>
      <c r="B38" s="68" t="s">
        <v>225</v>
      </c>
      <c r="C38" s="104" t="s">
        <v>226</v>
      </c>
      <c r="D38" s="106"/>
      <c r="E38" s="106"/>
      <c r="F38" s="81"/>
      <c r="G38" s="177"/>
      <c r="H38" s="82"/>
      <c r="I38" s="200"/>
    </row>
    <row r="39" spans="1:9" ht="12" customHeight="1" x14ac:dyDescent="0.2">
      <c r="A39" s="79"/>
      <c r="B39" s="68"/>
      <c r="C39" s="104" t="s">
        <v>227</v>
      </c>
      <c r="D39" s="106"/>
      <c r="E39" s="106"/>
      <c r="F39" s="81"/>
      <c r="G39" s="177"/>
      <c r="H39" s="82"/>
      <c r="I39" s="200"/>
    </row>
    <row r="40" spans="1:9" ht="12" customHeight="1" x14ac:dyDescent="0.2">
      <c r="A40" s="79"/>
      <c r="B40" s="79"/>
      <c r="C40" s="106"/>
      <c r="D40" s="106"/>
      <c r="E40" s="106"/>
      <c r="F40" s="81"/>
      <c r="G40" s="177"/>
      <c r="H40" s="82"/>
      <c r="I40" s="200"/>
    </row>
    <row r="41" spans="1:9" ht="12" customHeight="1" x14ac:dyDescent="0.2">
      <c r="A41" s="79"/>
      <c r="B41" s="79"/>
      <c r="C41" s="106" t="s">
        <v>40</v>
      </c>
      <c r="D41" s="106" t="s">
        <v>91</v>
      </c>
      <c r="E41" s="106"/>
      <c r="F41" s="81" t="s">
        <v>325</v>
      </c>
      <c r="G41" s="177">
        <v>15</v>
      </c>
      <c r="H41" s="82"/>
      <c r="I41" s="200"/>
    </row>
    <row r="42" spans="1:9" ht="12" customHeight="1" x14ac:dyDescent="0.2">
      <c r="A42" s="79"/>
      <c r="B42" s="80"/>
      <c r="C42" s="263"/>
      <c r="D42" s="106"/>
      <c r="E42" s="106"/>
      <c r="F42" s="265"/>
      <c r="G42" s="177"/>
      <c r="H42" s="82"/>
      <c r="I42" s="200"/>
    </row>
    <row r="43" spans="1:9" ht="12" customHeight="1" x14ac:dyDescent="0.2">
      <c r="A43" s="79"/>
      <c r="B43" s="79"/>
      <c r="C43" s="108"/>
      <c r="D43" s="106"/>
      <c r="E43" s="106"/>
      <c r="F43" s="265"/>
      <c r="G43" s="177"/>
      <c r="H43" s="82"/>
      <c r="I43" s="200"/>
    </row>
    <row r="44" spans="1:9" ht="12" customHeight="1" x14ac:dyDescent="0.2">
      <c r="A44" s="79"/>
      <c r="B44" s="79"/>
      <c r="C44" s="106"/>
      <c r="D44" s="106"/>
      <c r="E44" s="106"/>
      <c r="F44" s="265"/>
      <c r="G44" s="177"/>
      <c r="H44" s="82"/>
      <c r="I44" s="200"/>
    </row>
    <row r="45" spans="1:9" ht="12" customHeight="1" x14ac:dyDescent="0.2">
      <c r="A45" s="79"/>
      <c r="B45" s="68"/>
      <c r="C45" s="104"/>
      <c r="D45" s="106"/>
      <c r="E45" s="106"/>
      <c r="F45" s="265"/>
      <c r="G45" s="177"/>
      <c r="H45" s="82"/>
      <c r="I45" s="200"/>
    </row>
    <row r="46" spans="1:9" ht="12" customHeight="1" x14ac:dyDescent="0.2">
      <c r="A46" s="79"/>
      <c r="B46" s="68"/>
      <c r="C46" s="104"/>
      <c r="D46" s="106"/>
      <c r="E46" s="106"/>
      <c r="F46" s="265"/>
      <c r="G46" s="177"/>
      <c r="H46" s="82"/>
      <c r="I46" s="200"/>
    </row>
    <row r="47" spans="1:9" ht="12" customHeight="1" x14ac:dyDescent="0.2">
      <c r="A47" s="79"/>
      <c r="B47" s="68"/>
      <c r="C47" s="104"/>
      <c r="D47" s="106"/>
      <c r="E47" s="106"/>
      <c r="F47" s="265"/>
      <c r="G47" s="177"/>
      <c r="H47" s="82"/>
      <c r="I47" s="200"/>
    </row>
    <row r="48" spans="1:9" ht="12" customHeight="1" x14ac:dyDescent="0.2">
      <c r="A48" s="79"/>
      <c r="B48" s="68"/>
      <c r="C48" s="104"/>
      <c r="D48" s="106"/>
      <c r="E48" s="106"/>
      <c r="F48" s="265"/>
      <c r="G48" s="177"/>
      <c r="H48" s="82"/>
      <c r="I48" s="200"/>
    </row>
    <row r="49" spans="1:9" ht="12" customHeight="1" x14ac:dyDescent="0.2">
      <c r="A49" s="79"/>
      <c r="B49" s="79"/>
      <c r="C49" s="106"/>
      <c r="D49" s="106"/>
      <c r="E49" s="106"/>
      <c r="F49" s="265"/>
      <c r="G49" s="177"/>
      <c r="H49" s="82"/>
      <c r="I49" s="200"/>
    </row>
    <row r="50" spans="1:9" ht="12" customHeight="1" x14ac:dyDescent="0.2">
      <c r="A50" s="79"/>
      <c r="B50" s="79"/>
      <c r="C50" s="106"/>
      <c r="D50" s="106"/>
      <c r="E50" s="106"/>
      <c r="F50" s="265"/>
      <c r="G50" s="177"/>
      <c r="H50" s="82"/>
      <c r="I50" s="200"/>
    </row>
    <row r="51" spans="1:9" ht="12" customHeight="1" x14ac:dyDescent="0.2">
      <c r="A51" s="79"/>
      <c r="B51" s="79"/>
      <c r="C51" s="106"/>
      <c r="D51" s="106"/>
      <c r="E51" s="106"/>
      <c r="F51" s="265"/>
      <c r="G51" s="177"/>
      <c r="H51" s="82"/>
      <c r="I51" s="200"/>
    </row>
    <row r="52" spans="1:9" ht="12" customHeight="1" x14ac:dyDescent="0.2">
      <c r="A52" s="79"/>
      <c r="B52" s="79"/>
      <c r="C52" s="106"/>
      <c r="D52" s="106"/>
      <c r="E52" s="106"/>
      <c r="F52" s="265"/>
      <c r="G52" s="177"/>
      <c r="H52" s="82"/>
      <c r="I52" s="200"/>
    </row>
    <row r="53" spans="1:9" ht="12" customHeight="1" x14ac:dyDescent="0.2">
      <c r="A53" s="79"/>
      <c r="B53" s="79"/>
      <c r="C53" s="106"/>
      <c r="D53" s="106"/>
      <c r="E53" s="106"/>
      <c r="F53" s="81"/>
      <c r="G53" s="177"/>
      <c r="H53" s="82"/>
      <c r="I53" s="200"/>
    </row>
    <row r="54" spans="1:9" ht="12" customHeight="1" x14ac:dyDescent="0.2">
      <c r="A54" s="79"/>
      <c r="B54" s="68"/>
      <c r="C54" s="104"/>
      <c r="D54" s="106"/>
      <c r="E54" s="106"/>
      <c r="F54" s="81"/>
      <c r="G54" s="177"/>
      <c r="H54" s="82"/>
      <c r="I54" s="200"/>
    </row>
    <row r="55" spans="1:9" ht="12" customHeight="1" x14ac:dyDescent="0.2">
      <c r="A55" s="79"/>
      <c r="B55" s="68"/>
      <c r="C55" s="104"/>
      <c r="D55" s="106"/>
      <c r="E55" s="106"/>
      <c r="F55" s="81"/>
      <c r="G55" s="177"/>
      <c r="H55" s="82"/>
      <c r="I55" s="200"/>
    </row>
    <row r="56" spans="1:9" ht="12" customHeight="1" x14ac:dyDescent="0.2">
      <c r="A56" s="79"/>
      <c r="B56" s="79"/>
      <c r="C56" s="106"/>
      <c r="D56" s="106"/>
      <c r="E56" s="106"/>
      <c r="F56" s="81"/>
      <c r="G56" s="177"/>
      <c r="H56" s="82"/>
      <c r="I56" s="200"/>
    </row>
    <row r="57" spans="1:9" ht="12" customHeight="1" x14ac:dyDescent="0.2">
      <c r="A57" s="79"/>
      <c r="B57" s="79"/>
      <c r="C57" s="106"/>
      <c r="D57" s="106"/>
      <c r="E57" s="106"/>
      <c r="F57" s="81"/>
      <c r="G57" s="177"/>
      <c r="H57" s="82"/>
      <c r="I57" s="200"/>
    </row>
    <row r="58" spans="1:9" ht="12" customHeight="1" x14ac:dyDescent="0.2">
      <c r="A58" s="79"/>
      <c r="B58" s="79"/>
      <c r="C58" s="106"/>
      <c r="D58" s="106"/>
      <c r="E58" s="106"/>
      <c r="F58" s="81"/>
      <c r="G58" s="177"/>
      <c r="H58" s="82"/>
      <c r="I58" s="200"/>
    </row>
    <row r="59" spans="1:9" ht="12" customHeight="1" x14ac:dyDescent="0.2">
      <c r="A59" s="79"/>
      <c r="B59" s="79"/>
      <c r="C59" s="106"/>
      <c r="D59" s="106"/>
      <c r="E59" s="106"/>
      <c r="F59" s="81"/>
      <c r="G59" s="177"/>
      <c r="H59" s="82"/>
      <c r="I59" s="200"/>
    </row>
    <row r="60" spans="1:9" ht="12" customHeight="1" x14ac:dyDescent="0.2">
      <c r="A60" s="79"/>
      <c r="B60" s="80"/>
      <c r="C60" s="263"/>
      <c r="D60" s="106"/>
      <c r="E60" s="106"/>
      <c r="F60" s="265"/>
      <c r="G60" s="177"/>
      <c r="H60" s="82"/>
      <c r="I60" s="200"/>
    </row>
    <row r="61" spans="1:9" ht="12" customHeight="1" x14ac:dyDescent="0.2">
      <c r="A61" s="79"/>
      <c r="B61" s="80"/>
      <c r="C61" s="264"/>
      <c r="D61" s="106"/>
      <c r="E61" s="106"/>
      <c r="F61" s="266"/>
      <c r="G61" s="268"/>
      <c r="H61" s="267"/>
      <c r="I61" s="200"/>
    </row>
    <row r="62" spans="1:9" ht="12" customHeight="1" x14ac:dyDescent="0.2">
      <c r="A62" s="87"/>
      <c r="B62" s="88"/>
      <c r="C62" s="109"/>
      <c r="D62" s="109"/>
      <c r="E62" s="109"/>
      <c r="F62" s="89"/>
      <c r="G62" s="178"/>
      <c r="H62" s="90"/>
      <c r="I62" s="214"/>
    </row>
    <row r="63" spans="1:9" ht="12" customHeight="1" x14ac:dyDescent="0.2">
      <c r="A63" s="79"/>
      <c r="B63" s="69" t="s">
        <v>234</v>
      </c>
      <c r="C63" s="106"/>
      <c r="D63" s="106"/>
      <c r="E63" s="106"/>
      <c r="F63" s="92"/>
      <c r="G63" s="179"/>
      <c r="H63" s="93"/>
      <c r="I63" s="141"/>
    </row>
    <row r="64" spans="1:9" ht="12" customHeight="1" x14ac:dyDescent="0.2">
      <c r="A64" s="94"/>
      <c r="B64" s="95"/>
      <c r="C64" s="110"/>
      <c r="D64" s="110"/>
      <c r="E64" s="110"/>
      <c r="F64" s="96"/>
      <c r="G64" s="180"/>
      <c r="H64" s="97"/>
      <c r="I64" s="215"/>
    </row>
    <row r="65" spans="1:9" ht="12" customHeight="1" x14ac:dyDescent="0.2">
      <c r="A65" s="60"/>
      <c r="B65" s="60"/>
      <c r="C65" s="102"/>
      <c r="D65" s="102"/>
      <c r="E65" s="102"/>
      <c r="F65" s="61"/>
      <c r="G65" s="171"/>
      <c r="H65" s="62"/>
      <c r="I65" s="210"/>
    </row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3" manualBreakCount="3">
    <brk id="195" max="65535" man="1"/>
    <brk id="260" max="65535" man="1"/>
    <brk id="325" max="65535" man="1"/>
  </rowBreaks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31"/>
  <sheetViews>
    <sheetView view="pageBreakPreview" topLeftCell="A16" zoomScale="85" zoomScaleNormal="100" zoomScaleSheetLayoutView="85" workbookViewId="0">
      <selection activeCell="H14" sqref="H14:I64"/>
    </sheetView>
  </sheetViews>
  <sheetFormatPr defaultRowHeight="12.75" x14ac:dyDescent="0.2"/>
  <cols>
    <col min="1" max="1" width="10.7109375" customWidth="1"/>
    <col min="2" max="2" width="6.7109375" customWidth="1"/>
    <col min="3" max="4" width="3.7109375" customWidth="1"/>
    <col min="5" max="5" width="29.7109375" customWidth="1"/>
    <col min="6" max="6" width="6.7109375" customWidth="1"/>
    <col min="7" max="7" width="9.7109375" style="163" customWidth="1"/>
    <col min="8" max="8" width="10.7109375" customWidth="1"/>
    <col min="9" max="9" width="15.7109375" style="152" customWidth="1"/>
  </cols>
  <sheetData>
    <row r="1" spans="1:9" ht="12" customHeight="1" x14ac:dyDescent="0.2">
      <c r="A1" s="60"/>
      <c r="B1" s="60"/>
      <c r="C1" s="60"/>
      <c r="D1" s="60"/>
      <c r="E1" s="60"/>
      <c r="F1" s="61"/>
      <c r="G1" s="171"/>
      <c r="H1" s="63"/>
      <c r="I1" s="209" t="s">
        <v>235</v>
      </c>
    </row>
    <row r="2" spans="1:9" ht="12" customHeight="1" x14ac:dyDescent="0.2">
      <c r="A2" s="60"/>
      <c r="B2" s="60"/>
      <c r="C2" s="60"/>
      <c r="D2" s="60"/>
      <c r="E2" s="60"/>
      <c r="F2" s="61"/>
      <c r="G2" s="171"/>
      <c r="H2" s="62"/>
      <c r="I2" s="210"/>
    </row>
    <row r="3" spans="1:9" ht="12" customHeight="1" x14ac:dyDescent="0.2">
      <c r="A3" s="64" t="s">
        <v>302</v>
      </c>
      <c r="B3" s="64"/>
      <c r="C3" s="65"/>
      <c r="D3" s="65"/>
      <c r="E3" s="65"/>
      <c r="F3" s="66"/>
      <c r="G3" s="172"/>
      <c r="H3" s="67"/>
      <c r="I3" s="211"/>
    </row>
    <row r="4" spans="1:9" ht="12" customHeight="1" x14ac:dyDescent="0.2">
      <c r="A4" s="68" t="s">
        <v>303</v>
      </c>
      <c r="B4" s="68" t="s">
        <v>304</v>
      </c>
      <c r="C4" s="69"/>
      <c r="D4" s="69"/>
      <c r="E4" s="69" t="s">
        <v>305</v>
      </c>
      <c r="F4" s="70" t="s">
        <v>306</v>
      </c>
      <c r="G4" s="173" t="s">
        <v>307</v>
      </c>
      <c r="H4" s="71" t="s">
        <v>308</v>
      </c>
      <c r="I4" s="212" t="s">
        <v>309</v>
      </c>
    </row>
    <row r="5" spans="1:9" ht="12" customHeight="1" x14ac:dyDescent="0.2">
      <c r="A5" s="73" t="s">
        <v>310</v>
      </c>
      <c r="B5" s="73" t="s">
        <v>311</v>
      </c>
      <c r="C5" s="74"/>
      <c r="D5" s="74"/>
      <c r="E5" s="74"/>
      <c r="F5" s="75"/>
      <c r="G5" s="174" t="s">
        <v>312</v>
      </c>
      <c r="H5" s="77"/>
      <c r="I5" s="213"/>
    </row>
    <row r="6" spans="1:9" ht="12" customHeight="1" x14ac:dyDescent="0.2">
      <c r="A6" s="79"/>
      <c r="B6" s="79"/>
      <c r="C6" s="80"/>
      <c r="D6" s="80"/>
      <c r="E6" s="80"/>
      <c r="F6" s="81"/>
      <c r="G6" s="177"/>
      <c r="H6" s="82"/>
      <c r="I6" s="200" t="str">
        <f t="shared" ref="I6:I21" si="0">IF(OR(AND(G6="Prov",H6="Sum"),(H6="PC Sum")),". . . . . . . . .00",IF(ISERR(G6*H6),"",IF(G6*H6=0,"",ROUND(G6*H6,2))))</f>
        <v/>
      </c>
    </row>
    <row r="7" spans="1:9" ht="12" customHeight="1" x14ac:dyDescent="0.2">
      <c r="A7" s="79" t="s">
        <v>313</v>
      </c>
      <c r="B7" s="68" t="s">
        <v>236</v>
      </c>
      <c r="C7" s="83" t="s">
        <v>237</v>
      </c>
      <c r="D7" s="80"/>
      <c r="E7" s="80"/>
      <c r="F7" s="81"/>
      <c r="G7" s="177"/>
      <c r="H7" s="82"/>
      <c r="I7" s="200" t="str">
        <f t="shared" si="0"/>
        <v/>
      </c>
    </row>
    <row r="8" spans="1:9" ht="12" customHeight="1" x14ac:dyDescent="0.2">
      <c r="A8" s="79" t="s">
        <v>238</v>
      </c>
      <c r="B8" s="79"/>
      <c r="C8" s="80"/>
      <c r="D8" s="80"/>
      <c r="E8" s="80"/>
      <c r="F8" s="81"/>
      <c r="G8" s="177"/>
      <c r="H8" s="82"/>
      <c r="I8" s="200" t="str">
        <f t="shared" si="0"/>
        <v/>
      </c>
    </row>
    <row r="9" spans="1:9" ht="12" customHeight="1" x14ac:dyDescent="0.2">
      <c r="A9" s="79"/>
      <c r="B9" s="79"/>
      <c r="C9" s="80"/>
      <c r="D9" s="80"/>
      <c r="E9" s="80"/>
      <c r="F9" s="81"/>
      <c r="G9" s="177"/>
      <c r="H9" s="82"/>
      <c r="I9" s="200" t="str">
        <f t="shared" si="0"/>
        <v/>
      </c>
    </row>
    <row r="10" spans="1:9" ht="12" customHeight="1" x14ac:dyDescent="0.2">
      <c r="A10" s="79"/>
      <c r="B10" s="79"/>
      <c r="C10" s="80"/>
      <c r="D10" s="80"/>
      <c r="E10" s="80"/>
      <c r="F10" s="81"/>
      <c r="G10" s="177"/>
      <c r="H10" s="82"/>
      <c r="I10" s="200" t="str">
        <f t="shared" si="0"/>
        <v/>
      </c>
    </row>
    <row r="11" spans="1:9" ht="12" customHeight="1" x14ac:dyDescent="0.2">
      <c r="A11" s="79" t="s">
        <v>239</v>
      </c>
      <c r="B11" s="68" t="s">
        <v>240</v>
      </c>
      <c r="C11" s="69" t="s">
        <v>241</v>
      </c>
      <c r="D11" s="80"/>
      <c r="E11" s="80"/>
      <c r="F11" s="81"/>
      <c r="G11" s="177"/>
      <c r="H11" s="82"/>
      <c r="I11" s="200" t="str">
        <f t="shared" si="0"/>
        <v/>
      </c>
    </row>
    <row r="12" spans="1:9" ht="12" customHeight="1" x14ac:dyDescent="0.2">
      <c r="A12" s="79" t="s">
        <v>350</v>
      </c>
      <c r="B12" s="79"/>
      <c r="C12" s="80"/>
      <c r="D12" s="80"/>
      <c r="E12" s="80"/>
      <c r="F12" s="81"/>
      <c r="G12" s="177"/>
      <c r="H12" s="82"/>
      <c r="I12" s="200" t="str">
        <f t="shared" si="0"/>
        <v/>
      </c>
    </row>
    <row r="13" spans="1:9" ht="12" customHeight="1" x14ac:dyDescent="0.2">
      <c r="A13" s="79"/>
      <c r="B13" s="79"/>
      <c r="C13" s="80" t="s">
        <v>40</v>
      </c>
      <c r="D13" s="80" t="s">
        <v>243</v>
      </c>
      <c r="E13" s="80"/>
      <c r="F13" s="81"/>
      <c r="G13" s="177"/>
      <c r="H13" s="82"/>
      <c r="I13" s="200" t="str">
        <f t="shared" si="0"/>
        <v/>
      </c>
    </row>
    <row r="14" spans="1:9" ht="12" customHeight="1" x14ac:dyDescent="0.2">
      <c r="A14" s="79"/>
      <c r="B14" s="79"/>
      <c r="C14" s="80"/>
      <c r="D14" s="80"/>
      <c r="E14" s="80"/>
      <c r="F14" s="81"/>
      <c r="G14" s="177"/>
      <c r="H14" s="84"/>
      <c r="I14" s="200"/>
    </row>
    <row r="15" spans="1:9" ht="12" customHeight="1" x14ac:dyDescent="0.2">
      <c r="A15" s="79"/>
      <c r="B15" s="79"/>
      <c r="C15" s="80"/>
      <c r="D15" s="80" t="s">
        <v>40</v>
      </c>
      <c r="E15" s="80" t="s">
        <v>242</v>
      </c>
      <c r="F15" s="81" t="s">
        <v>336</v>
      </c>
      <c r="G15" s="177">
        <v>75</v>
      </c>
      <c r="H15" s="82"/>
      <c r="I15" s="200"/>
    </row>
    <row r="16" spans="1:9" ht="12" customHeight="1" x14ac:dyDescent="0.2">
      <c r="A16" s="79"/>
      <c r="B16" s="79"/>
      <c r="C16" s="80"/>
      <c r="D16" s="80"/>
      <c r="E16" s="80"/>
      <c r="F16" s="81"/>
      <c r="G16" s="177"/>
      <c r="H16" s="82"/>
      <c r="I16" s="200"/>
    </row>
    <row r="17" spans="1:9" ht="12" customHeight="1" x14ac:dyDescent="0.2">
      <c r="A17" s="79" t="s">
        <v>351</v>
      </c>
      <c r="B17" s="68" t="s">
        <v>244</v>
      </c>
      <c r="C17" s="69" t="s">
        <v>245</v>
      </c>
      <c r="D17" s="80"/>
      <c r="E17" s="80"/>
      <c r="F17" s="81"/>
      <c r="G17" s="177"/>
      <c r="H17" s="82"/>
      <c r="I17" s="200"/>
    </row>
    <row r="18" spans="1:9" ht="12" customHeight="1" x14ac:dyDescent="0.2">
      <c r="A18" s="79"/>
      <c r="B18" s="79"/>
      <c r="C18" s="80"/>
      <c r="D18" s="80"/>
      <c r="E18" s="80"/>
      <c r="F18" s="81"/>
      <c r="G18" s="177"/>
      <c r="H18" s="82"/>
      <c r="I18" s="200"/>
    </row>
    <row r="19" spans="1:9" ht="12" customHeight="1" x14ac:dyDescent="0.2">
      <c r="A19" s="79"/>
      <c r="B19" s="79"/>
      <c r="C19" s="80" t="s">
        <v>40</v>
      </c>
      <c r="D19" s="277" t="s">
        <v>648</v>
      </c>
      <c r="E19" s="80"/>
      <c r="F19" s="81" t="s">
        <v>343</v>
      </c>
      <c r="G19" s="177">
        <v>2</v>
      </c>
      <c r="H19" s="82"/>
      <c r="I19" s="200"/>
    </row>
    <row r="20" spans="1:9" ht="12" customHeight="1" x14ac:dyDescent="0.2">
      <c r="A20" s="79"/>
      <c r="B20" s="79"/>
      <c r="C20" s="80"/>
      <c r="D20" s="80" t="s">
        <v>649</v>
      </c>
      <c r="E20" s="80"/>
      <c r="F20" s="81"/>
      <c r="G20" s="177"/>
      <c r="H20" s="82"/>
      <c r="I20" s="200"/>
    </row>
    <row r="21" spans="1:9" ht="12" customHeight="1" x14ac:dyDescent="0.2">
      <c r="A21" s="79"/>
      <c r="B21" s="79"/>
      <c r="C21" s="80"/>
      <c r="D21" s="80"/>
      <c r="E21" s="80"/>
      <c r="F21" s="81"/>
      <c r="G21" s="177"/>
      <c r="H21" s="82"/>
      <c r="I21" s="200"/>
    </row>
    <row r="22" spans="1:9" ht="12" customHeight="1" x14ac:dyDescent="0.2">
      <c r="A22" s="79" t="s">
        <v>69</v>
      </c>
      <c r="B22" s="68" t="s">
        <v>246</v>
      </c>
      <c r="C22" s="69" t="s">
        <v>247</v>
      </c>
      <c r="D22" s="80"/>
      <c r="E22" s="80"/>
      <c r="F22" s="81"/>
      <c r="G22" s="177"/>
      <c r="H22" s="82"/>
      <c r="I22" s="200"/>
    </row>
    <row r="23" spans="1:9" ht="12" customHeight="1" x14ac:dyDescent="0.2">
      <c r="A23" s="79"/>
      <c r="B23" s="79"/>
      <c r="C23" s="80"/>
      <c r="D23" s="80"/>
      <c r="E23" s="80"/>
      <c r="F23" s="81"/>
      <c r="G23" s="177"/>
      <c r="H23" s="82"/>
      <c r="I23" s="200"/>
    </row>
    <row r="24" spans="1:9" ht="12" customHeight="1" x14ac:dyDescent="0.2">
      <c r="A24" s="79"/>
      <c r="B24" s="79"/>
      <c r="C24" s="80" t="s">
        <v>40</v>
      </c>
      <c r="D24" s="80" t="s">
        <v>248</v>
      </c>
      <c r="E24" s="80"/>
      <c r="F24" s="81" t="s">
        <v>343</v>
      </c>
      <c r="G24" s="177">
        <v>2</v>
      </c>
      <c r="H24" s="82"/>
      <c r="I24" s="200"/>
    </row>
    <row r="25" spans="1:9" ht="12" customHeight="1" x14ac:dyDescent="0.2">
      <c r="A25" s="79"/>
      <c r="B25" s="79"/>
      <c r="C25" s="80"/>
      <c r="D25" s="80"/>
      <c r="E25" s="80"/>
      <c r="F25" s="81"/>
      <c r="G25" s="177"/>
      <c r="H25" s="82"/>
      <c r="I25" s="200"/>
    </row>
    <row r="26" spans="1:9" ht="12" customHeight="1" x14ac:dyDescent="0.2">
      <c r="A26" s="79"/>
      <c r="B26" s="79"/>
      <c r="C26" s="80"/>
      <c r="D26" s="80"/>
      <c r="E26" s="80"/>
      <c r="F26" s="81"/>
      <c r="G26" s="177"/>
      <c r="H26" s="82"/>
      <c r="I26" s="200"/>
    </row>
    <row r="27" spans="1:9" ht="12" customHeight="1" x14ac:dyDescent="0.2">
      <c r="A27" s="79"/>
      <c r="B27" s="79"/>
      <c r="C27" s="80"/>
      <c r="D27" s="80"/>
      <c r="E27" s="80"/>
      <c r="F27" s="81"/>
      <c r="G27" s="177"/>
      <c r="H27" s="82"/>
      <c r="I27" s="200"/>
    </row>
    <row r="28" spans="1:9" ht="12" customHeight="1" x14ac:dyDescent="0.2">
      <c r="A28" s="79"/>
      <c r="B28" s="79"/>
      <c r="C28" s="80"/>
      <c r="D28" s="80"/>
      <c r="E28" s="80"/>
      <c r="F28" s="81"/>
      <c r="G28" s="177"/>
      <c r="H28" s="82"/>
      <c r="I28" s="200"/>
    </row>
    <row r="29" spans="1:9" ht="12" customHeight="1" x14ac:dyDescent="0.2">
      <c r="A29" s="79"/>
      <c r="B29" s="79"/>
      <c r="C29" s="80"/>
      <c r="D29" s="80"/>
      <c r="E29" s="80"/>
      <c r="F29" s="81"/>
      <c r="G29" s="177"/>
      <c r="H29" s="82"/>
      <c r="I29" s="200"/>
    </row>
    <row r="30" spans="1:9" ht="12" customHeight="1" x14ac:dyDescent="0.2">
      <c r="A30" s="79"/>
      <c r="B30" s="79"/>
      <c r="C30" s="80"/>
      <c r="D30" s="80"/>
      <c r="E30" s="80"/>
      <c r="F30" s="81"/>
      <c r="G30" s="177"/>
      <c r="H30" s="82"/>
      <c r="I30" s="200"/>
    </row>
    <row r="31" spans="1:9" ht="12" customHeight="1" x14ac:dyDescent="0.2">
      <c r="A31" s="79"/>
      <c r="B31" s="79"/>
      <c r="C31" s="80"/>
      <c r="D31" s="80"/>
      <c r="E31" s="80"/>
      <c r="F31" s="81"/>
      <c r="G31" s="177"/>
      <c r="H31" s="82"/>
      <c r="I31" s="200"/>
    </row>
    <row r="32" spans="1:9" ht="12" customHeight="1" x14ac:dyDescent="0.2">
      <c r="A32" s="79"/>
      <c r="B32" s="79"/>
      <c r="C32" s="80"/>
      <c r="D32" s="80"/>
      <c r="E32" s="80"/>
      <c r="F32" s="81"/>
      <c r="G32" s="177"/>
      <c r="H32" s="82"/>
      <c r="I32" s="200"/>
    </row>
    <row r="33" spans="1:9" ht="12" customHeight="1" x14ac:dyDescent="0.2">
      <c r="A33" s="79"/>
      <c r="B33" s="79"/>
      <c r="C33" s="80"/>
      <c r="D33" s="80"/>
      <c r="E33" s="80"/>
      <c r="F33" s="81"/>
      <c r="G33" s="177"/>
      <c r="H33" s="82"/>
      <c r="I33" s="200"/>
    </row>
    <row r="34" spans="1:9" ht="12" customHeight="1" x14ac:dyDescent="0.2">
      <c r="A34" s="79"/>
      <c r="B34" s="79"/>
      <c r="C34" s="80"/>
      <c r="D34" s="80"/>
      <c r="E34" s="80"/>
      <c r="F34" s="81"/>
      <c r="G34" s="177"/>
      <c r="H34" s="82"/>
      <c r="I34" s="200"/>
    </row>
    <row r="35" spans="1:9" ht="12" customHeight="1" x14ac:dyDescent="0.2">
      <c r="A35" s="79"/>
      <c r="B35" s="79"/>
      <c r="C35" s="80"/>
      <c r="D35" s="80"/>
      <c r="E35" s="80"/>
      <c r="F35" s="81"/>
      <c r="G35" s="177"/>
      <c r="H35" s="82"/>
      <c r="I35" s="200"/>
    </row>
    <row r="36" spans="1:9" ht="12" customHeight="1" x14ac:dyDescent="0.2">
      <c r="A36" s="79"/>
      <c r="B36" s="79"/>
      <c r="C36" s="80"/>
      <c r="D36" s="80"/>
      <c r="E36" s="80"/>
      <c r="F36" s="81"/>
      <c r="G36" s="177"/>
      <c r="H36" s="82"/>
      <c r="I36" s="200"/>
    </row>
    <row r="37" spans="1:9" ht="12" customHeight="1" x14ac:dyDescent="0.2">
      <c r="A37" s="79"/>
      <c r="B37" s="79"/>
      <c r="C37" s="80"/>
      <c r="D37" s="80"/>
      <c r="E37" s="80"/>
      <c r="F37" s="81"/>
      <c r="G37" s="177"/>
      <c r="H37" s="82"/>
      <c r="I37" s="200"/>
    </row>
    <row r="38" spans="1:9" ht="12" customHeight="1" x14ac:dyDescent="0.2">
      <c r="A38" s="79"/>
      <c r="B38" s="79"/>
      <c r="C38" s="80"/>
      <c r="D38" s="80"/>
      <c r="E38" s="80"/>
      <c r="F38" s="81"/>
      <c r="G38" s="177"/>
      <c r="H38" s="82"/>
      <c r="I38" s="200"/>
    </row>
    <row r="39" spans="1:9" ht="12" customHeight="1" x14ac:dyDescent="0.2">
      <c r="A39" s="79"/>
      <c r="B39" s="79"/>
      <c r="C39" s="80"/>
      <c r="D39" s="80"/>
      <c r="E39" s="80"/>
      <c r="F39" s="81"/>
      <c r="G39" s="177"/>
      <c r="H39" s="82"/>
      <c r="I39" s="200"/>
    </row>
    <row r="40" spans="1:9" ht="12" customHeight="1" x14ac:dyDescent="0.2">
      <c r="A40" s="79"/>
      <c r="B40" s="79"/>
      <c r="C40" s="80"/>
      <c r="D40" s="80"/>
      <c r="E40" s="80"/>
      <c r="F40" s="81"/>
      <c r="G40" s="177"/>
      <c r="H40" s="82"/>
      <c r="I40" s="200"/>
    </row>
    <row r="41" spans="1:9" ht="12" customHeight="1" x14ac:dyDescent="0.2">
      <c r="A41" s="79"/>
      <c r="B41" s="79"/>
      <c r="C41" s="80"/>
      <c r="D41" s="80"/>
      <c r="E41" s="80"/>
      <c r="F41" s="81"/>
      <c r="G41" s="177"/>
      <c r="H41" s="82"/>
      <c r="I41" s="200"/>
    </row>
    <row r="42" spans="1:9" ht="12" customHeight="1" x14ac:dyDescent="0.2">
      <c r="A42" s="79"/>
      <c r="B42" s="79"/>
      <c r="C42" s="80"/>
      <c r="D42" s="80"/>
      <c r="E42" s="80"/>
      <c r="F42" s="81"/>
      <c r="G42" s="177"/>
      <c r="H42" s="82"/>
      <c r="I42" s="200"/>
    </row>
    <row r="43" spans="1:9" ht="12" customHeight="1" x14ac:dyDescent="0.2">
      <c r="A43" s="79"/>
      <c r="B43" s="79"/>
      <c r="C43" s="80"/>
      <c r="D43" s="80"/>
      <c r="E43" s="80"/>
      <c r="F43" s="81"/>
      <c r="G43" s="177"/>
      <c r="H43" s="82"/>
      <c r="I43" s="200"/>
    </row>
    <row r="44" spans="1:9" ht="12" customHeight="1" x14ac:dyDescent="0.2">
      <c r="A44" s="79"/>
      <c r="B44" s="79"/>
      <c r="C44" s="80"/>
      <c r="D44" s="80"/>
      <c r="E44" s="80"/>
      <c r="F44" s="81"/>
      <c r="G44" s="177"/>
      <c r="H44" s="82"/>
      <c r="I44" s="200"/>
    </row>
    <row r="45" spans="1:9" ht="12" customHeight="1" x14ac:dyDescent="0.2">
      <c r="A45" s="79"/>
      <c r="B45" s="79"/>
      <c r="C45" s="80"/>
      <c r="D45" s="80"/>
      <c r="E45" s="80"/>
      <c r="F45" s="81"/>
      <c r="G45" s="177"/>
      <c r="H45" s="82"/>
      <c r="I45" s="200"/>
    </row>
    <row r="46" spans="1:9" ht="12" customHeight="1" x14ac:dyDescent="0.2">
      <c r="A46" s="79"/>
      <c r="B46" s="79"/>
      <c r="C46" s="80"/>
      <c r="D46" s="80"/>
      <c r="E46" s="80"/>
      <c r="F46" s="81"/>
      <c r="G46" s="177"/>
      <c r="H46" s="82"/>
      <c r="I46" s="200"/>
    </row>
    <row r="47" spans="1:9" ht="12" customHeight="1" x14ac:dyDescent="0.2">
      <c r="A47" s="79"/>
      <c r="B47" s="79"/>
      <c r="C47" s="80"/>
      <c r="D47" s="80"/>
      <c r="E47" s="80"/>
      <c r="F47" s="81"/>
      <c r="G47" s="177"/>
      <c r="H47" s="82"/>
      <c r="I47" s="200"/>
    </row>
    <row r="48" spans="1:9" ht="12" customHeight="1" x14ac:dyDescent="0.2">
      <c r="A48" s="79"/>
      <c r="B48" s="68"/>
      <c r="C48" s="69"/>
      <c r="D48" s="80"/>
      <c r="E48" s="80"/>
      <c r="F48" s="81"/>
      <c r="G48" s="177"/>
      <c r="H48" s="82"/>
      <c r="I48" s="200"/>
    </row>
    <row r="49" spans="1:9" ht="12" customHeight="1" x14ac:dyDescent="0.2">
      <c r="A49" s="79"/>
      <c r="B49" s="79"/>
      <c r="C49" s="80"/>
      <c r="D49" s="80"/>
      <c r="E49" s="80"/>
      <c r="F49" s="81"/>
      <c r="G49" s="177"/>
      <c r="H49" s="82"/>
      <c r="I49" s="200"/>
    </row>
    <row r="50" spans="1:9" ht="12" customHeight="1" x14ac:dyDescent="0.2">
      <c r="A50" s="79"/>
      <c r="B50" s="79"/>
      <c r="C50" s="80"/>
      <c r="D50" s="80"/>
      <c r="E50" s="80"/>
      <c r="F50" s="81"/>
      <c r="G50" s="177"/>
      <c r="H50" s="82"/>
      <c r="I50" s="200"/>
    </row>
    <row r="51" spans="1:9" ht="12" customHeight="1" x14ac:dyDescent="0.2">
      <c r="A51" s="79"/>
      <c r="B51" s="79"/>
      <c r="C51" s="80"/>
      <c r="D51" s="80"/>
      <c r="E51" s="80"/>
      <c r="F51" s="81"/>
      <c r="G51" s="177"/>
      <c r="H51" s="82"/>
      <c r="I51" s="200"/>
    </row>
    <row r="52" spans="1:9" ht="12" customHeight="1" x14ac:dyDescent="0.2">
      <c r="A52" s="79"/>
      <c r="B52" s="79"/>
      <c r="C52" s="80"/>
      <c r="D52" s="80"/>
      <c r="E52" s="80"/>
      <c r="F52" s="81"/>
      <c r="G52" s="177"/>
      <c r="H52" s="82"/>
      <c r="I52" s="200"/>
    </row>
    <row r="53" spans="1:9" ht="12" customHeight="1" x14ac:dyDescent="0.2">
      <c r="A53" s="79"/>
      <c r="B53" s="68"/>
      <c r="C53" s="69"/>
      <c r="D53" s="80"/>
      <c r="E53" s="80"/>
      <c r="F53" s="81"/>
      <c r="G53" s="177"/>
      <c r="H53" s="82"/>
      <c r="I53" s="200"/>
    </row>
    <row r="54" spans="1:9" ht="12" customHeight="1" x14ac:dyDescent="0.2">
      <c r="A54" s="79"/>
      <c r="B54" s="79"/>
      <c r="C54" s="80"/>
      <c r="D54" s="80"/>
      <c r="E54" s="80"/>
      <c r="F54" s="81"/>
      <c r="G54" s="177"/>
      <c r="H54" s="82"/>
      <c r="I54" s="200"/>
    </row>
    <row r="55" spans="1:9" ht="12" customHeight="1" x14ac:dyDescent="0.2">
      <c r="A55" s="79"/>
      <c r="B55" s="79"/>
      <c r="C55" s="80"/>
      <c r="D55" s="80"/>
      <c r="E55" s="80"/>
      <c r="F55" s="81"/>
      <c r="G55" s="177"/>
      <c r="H55" s="82"/>
      <c r="I55" s="200"/>
    </row>
    <row r="56" spans="1:9" ht="12" customHeight="1" x14ac:dyDescent="0.2">
      <c r="A56" s="79"/>
      <c r="B56" s="79"/>
      <c r="C56" s="80"/>
      <c r="D56" s="80"/>
      <c r="E56" s="80"/>
      <c r="F56" s="81"/>
      <c r="G56" s="177"/>
      <c r="H56" s="82"/>
      <c r="I56" s="200"/>
    </row>
    <row r="57" spans="1:9" ht="12" customHeight="1" x14ac:dyDescent="0.2">
      <c r="A57" s="79"/>
      <c r="B57" s="79"/>
      <c r="C57" s="80"/>
      <c r="D57" s="80"/>
      <c r="E57" s="80"/>
      <c r="F57" s="81"/>
      <c r="G57" s="177"/>
      <c r="H57" s="82"/>
      <c r="I57" s="200"/>
    </row>
    <row r="58" spans="1:9" ht="12" customHeight="1" x14ac:dyDescent="0.2">
      <c r="A58" s="79"/>
      <c r="B58" s="79"/>
      <c r="C58" s="80"/>
      <c r="D58" s="80"/>
      <c r="E58" s="80"/>
      <c r="F58" s="81"/>
      <c r="G58" s="177"/>
      <c r="H58" s="82"/>
      <c r="I58" s="200"/>
    </row>
    <row r="59" spans="1:9" ht="12" customHeight="1" x14ac:dyDescent="0.2">
      <c r="A59" s="79"/>
      <c r="B59" s="79"/>
      <c r="C59" s="80"/>
      <c r="D59" s="80"/>
      <c r="E59" s="80"/>
      <c r="F59" s="81"/>
      <c r="G59" s="177"/>
      <c r="H59" s="82"/>
      <c r="I59" s="200"/>
    </row>
    <row r="60" spans="1:9" ht="12" customHeight="1" x14ac:dyDescent="0.2">
      <c r="A60" s="79"/>
      <c r="B60" s="79"/>
      <c r="C60" s="80"/>
      <c r="D60" s="80"/>
      <c r="E60" s="80"/>
      <c r="F60" s="81"/>
      <c r="G60" s="177"/>
      <c r="H60" s="82"/>
      <c r="I60" s="200"/>
    </row>
    <row r="61" spans="1:9" ht="12" customHeight="1" x14ac:dyDescent="0.2">
      <c r="A61" s="79"/>
      <c r="B61" s="79"/>
      <c r="C61" s="80"/>
      <c r="D61" s="80"/>
      <c r="E61" s="80"/>
      <c r="F61" s="81"/>
      <c r="G61" s="177"/>
      <c r="H61" s="82"/>
      <c r="I61" s="200"/>
    </row>
    <row r="62" spans="1:9" ht="12" customHeight="1" x14ac:dyDescent="0.2">
      <c r="A62" s="87"/>
      <c r="B62" s="88"/>
      <c r="C62" s="88"/>
      <c r="D62" s="88"/>
      <c r="E62" s="88"/>
      <c r="F62" s="89"/>
      <c r="G62" s="178"/>
      <c r="H62" s="90"/>
      <c r="I62" s="214"/>
    </row>
    <row r="63" spans="1:9" ht="12" customHeight="1" x14ac:dyDescent="0.2">
      <c r="A63" s="79"/>
      <c r="B63" s="69" t="s">
        <v>249</v>
      </c>
      <c r="C63" s="80"/>
      <c r="D63" s="80"/>
      <c r="E63" s="80"/>
      <c r="F63" s="92"/>
      <c r="G63" s="179"/>
      <c r="H63" s="93"/>
      <c r="I63" s="141"/>
    </row>
    <row r="64" spans="1:9" ht="12" customHeight="1" x14ac:dyDescent="0.2">
      <c r="A64" s="94"/>
      <c r="B64" s="95"/>
      <c r="C64" s="95"/>
      <c r="D64" s="95"/>
      <c r="E64" s="95"/>
      <c r="F64" s="96"/>
      <c r="G64" s="180"/>
      <c r="H64" s="97"/>
      <c r="I64" s="222"/>
    </row>
    <row r="65" spans="1:9" ht="12" customHeight="1" x14ac:dyDescent="0.2">
      <c r="A65" s="60"/>
      <c r="B65" s="60"/>
      <c r="C65" s="60"/>
      <c r="D65" s="60"/>
      <c r="E65" s="60"/>
      <c r="F65" s="61"/>
      <c r="G65" s="179"/>
      <c r="H65" s="93"/>
      <c r="I65" s="221"/>
    </row>
    <row r="66" spans="1:9" ht="12" customHeight="1" x14ac:dyDescent="0.2">
      <c r="A66" s="60"/>
      <c r="B66" s="60"/>
      <c r="C66" s="60"/>
      <c r="D66" s="60"/>
      <c r="E66" s="60"/>
      <c r="F66" s="61"/>
      <c r="G66" s="179"/>
      <c r="H66" s="93"/>
      <c r="I66" s="220"/>
    </row>
    <row r="67" spans="1:9" ht="12" customHeight="1" x14ac:dyDescent="0.2">
      <c r="A67" s="60"/>
      <c r="B67" s="60"/>
      <c r="C67" s="60"/>
      <c r="D67" s="60"/>
      <c r="E67" s="60"/>
      <c r="F67" s="61"/>
      <c r="G67" s="171"/>
      <c r="H67" s="62"/>
      <c r="I67" s="210"/>
    </row>
    <row r="68" spans="1:9" ht="12" customHeight="1" x14ac:dyDescent="0.2">
      <c r="A68" s="60"/>
      <c r="B68" s="60"/>
      <c r="C68" s="60"/>
      <c r="D68" s="60"/>
      <c r="E68" s="60"/>
      <c r="F68" s="61"/>
      <c r="G68" s="171"/>
      <c r="H68" s="62"/>
      <c r="I68" s="210"/>
    </row>
    <row r="69" spans="1:9" ht="12" customHeight="1" x14ac:dyDescent="0.2">
      <c r="A69" s="60"/>
      <c r="B69" s="60"/>
      <c r="C69" s="60"/>
      <c r="D69" s="60"/>
      <c r="E69" s="60"/>
      <c r="F69" s="61"/>
      <c r="G69" s="171"/>
      <c r="H69" s="62"/>
      <c r="I69" s="210"/>
    </row>
    <row r="70" spans="1:9" ht="12" customHeight="1" x14ac:dyDescent="0.2">
      <c r="A70" s="60"/>
      <c r="B70" s="60"/>
      <c r="C70" s="60"/>
      <c r="D70" s="60"/>
      <c r="E70" s="60"/>
      <c r="F70" s="61"/>
      <c r="G70" s="171"/>
      <c r="H70" s="62"/>
      <c r="I70" s="210"/>
    </row>
    <row r="71" spans="1:9" ht="12" customHeight="1" x14ac:dyDescent="0.2">
      <c r="A71" s="60"/>
      <c r="B71" s="60"/>
      <c r="C71" s="60"/>
      <c r="D71" s="60"/>
      <c r="E71" s="60"/>
      <c r="F71" s="61"/>
      <c r="G71" s="171"/>
      <c r="H71" s="62"/>
      <c r="I71" s="210"/>
    </row>
    <row r="72" spans="1:9" ht="12" customHeight="1" x14ac:dyDescent="0.2">
      <c r="A72" s="60"/>
      <c r="B72" s="60"/>
      <c r="C72" s="60"/>
      <c r="D72" s="60"/>
      <c r="E72" s="60"/>
      <c r="F72" s="61"/>
      <c r="G72" s="171"/>
      <c r="H72" s="62"/>
      <c r="I72" s="210"/>
    </row>
    <row r="73" spans="1:9" ht="12" customHeight="1" x14ac:dyDescent="0.2">
      <c r="A73" s="60"/>
      <c r="B73" s="60"/>
      <c r="C73" s="60"/>
      <c r="D73" s="60"/>
      <c r="E73" s="60"/>
      <c r="F73" s="61"/>
      <c r="G73" s="171"/>
      <c r="H73" s="62"/>
      <c r="I73" s="210"/>
    </row>
    <row r="74" spans="1:9" ht="12" customHeight="1" x14ac:dyDescent="0.2">
      <c r="A74" s="60"/>
      <c r="B74" s="60"/>
      <c r="C74" s="60"/>
      <c r="D74" s="60"/>
      <c r="E74" s="60"/>
      <c r="F74" s="61"/>
      <c r="G74" s="171"/>
      <c r="H74" s="62"/>
      <c r="I74" s="210"/>
    </row>
    <row r="75" spans="1:9" ht="12" customHeight="1" x14ac:dyDescent="0.2">
      <c r="A75" s="60"/>
      <c r="B75" s="60"/>
      <c r="C75" s="60"/>
      <c r="D75" s="60"/>
      <c r="E75" s="60"/>
      <c r="F75" s="61"/>
      <c r="G75" s="171"/>
      <c r="H75" s="62"/>
      <c r="I75" s="210"/>
    </row>
    <row r="76" spans="1:9" ht="12" customHeight="1" x14ac:dyDescent="0.2">
      <c r="A76" s="60"/>
      <c r="B76" s="60"/>
      <c r="C76" s="60"/>
      <c r="D76" s="60"/>
      <c r="E76" s="60"/>
      <c r="F76" s="61"/>
      <c r="G76" s="171"/>
      <c r="H76" s="62"/>
      <c r="I76" s="210"/>
    </row>
    <row r="77" spans="1:9" ht="12" customHeight="1" x14ac:dyDescent="0.2">
      <c r="A77" s="60"/>
      <c r="B77" s="60"/>
      <c r="C77" s="60"/>
      <c r="D77" s="60"/>
      <c r="E77" s="60"/>
      <c r="F77" s="61"/>
      <c r="G77" s="171"/>
      <c r="H77" s="62"/>
      <c r="I77" s="210"/>
    </row>
    <row r="78" spans="1:9" ht="12" customHeight="1" x14ac:dyDescent="0.2">
      <c r="A78" s="60"/>
      <c r="B78" s="60"/>
      <c r="C78" s="60"/>
      <c r="D78" s="60"/>
      <c r="E78" s="60"/>
      <c r="F78" s="61"/>
      <c r="G78" s="171"/>
      <c r="H78" s="62"/>
      <c r="I78" s="210"/>
    </row>
    <row r="79" spans="1:9" ht="12" customHeight="1" x14ac:dyDescent="0.2">
      <c r="A79" s="60"/>
      <c r="B79" s="60"/>
      <c r="C79" s="60"/>
      <c r="D79" s="60"/>
      <c r="E79" s="60"/>
      <c r="F79" s="61"/>
      <c r="G79" s="171"/>
      <c r="H79" s="62"/>
      <c r="I79" s="210"/>
    </row>
    <row r="80" spans="1:9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</sheetData>
  <phoneticPr fontId="0" type="noConversion"/>
  <printOptions horizontalCentered="1" verticalCentered="1"/>
  <pageMargins left="0.78740157480314965" right="0.19685039370078741" top="0.59055118110236227" bottom="0.78740157480314965" header="0.59055118110236227" footer="0.78740157480314965"/>
  <pageSetup paperSize="9" scale="94" orientation="portrait" horizontalDpi="300" verticalDpi="300" r:id="rId1"/>
  <headerFooter alignWithMargins="0">
    <oddHeader>&amp;R&amp;"Calibri"&amp;10&amp;K008000Palabora Copper (Pty) Limited - Public&amp;1#</oddHeader>
    <oddFooter xml:space="preserve">&amp;C&amp;P&amp;R&amp;8  &amp;10Proposed Prieska-A Clinic </oddFooter>
  </headerFooter>
  <rowBreaks count="1" manualBreakCount="1">
    <brk id="65" max="65535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1200A</vt:lpstr>
      <vt:lpstr>1200C</vt:lpstr>
      <vt:lpstr>1200D</vt:lpstr>
      <vt:lpstr>1200DB</vt:lpstr>
      <vt:lpstr>1200DM</vt:lpstr>
      <vt:lpstr>1200G</vt:lpstr>
      <vt:lpstr>1200L</vt:lpstr>
      <vt:lpstr>1200LB</vt:lpstr>
      <vt:lpstr>1200LC</vt:lpstr>
      <vt:lpstr>1200LD</vt:lpstr>
      <vt:lpstr>1200LF</vt:lpstr>
      <vt:lpstr>1200ME</vt:lpstr>
      <vt:lpstr>1200MFL</vt:lpstr>
      <vt:lpstr>1200MJ</vt:lpstr>
      <vt:lpstr>1200MK</vt:lpstr>
      <vt:lpstr>PART PA</vt:lpstr>
      <vt:lpstr>PART PD</vt:lpstr>
      <vt:lpstr>PART PE</vt:lpstr>
      <vt:lpstr>PART PJ</vt:lpstr>
      <vt:lpstr>PART PM</vt:lpstr>
      <vt:lpstr>PART PS</vt:lpstr>
      <vt:lpstr>SABS-SUM</vt:lpstr>
      <vt:lpstr>'1200A'!Print_Area</vt:lpstr>
      <vt:lpstr>'1200C'!Print_Area</vt:lpstr>
      <vt:lpstr>'1200DM'!Print_Area</vt:lpstr>
      <vt:lpstr>'1200L'!Print_Area</vt:lpstr>
      <vt:lpstr>'1200LB'!Print_Area</vt:lpstr>
      <vt:lpstr>'PART PD'!Print_Area</vt:lpstr>
      <vt:lpstr>'SABS-SUM'!Print_Area</vt:lpstr>
    </vt:vector>
  </TitlesOfParts>
  <Company>AFRICON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Mathelele</dc:creator>
  <cp:lastModifiedBy>Mongwe, Freddy (Palabora)</cp:lastModifiedBy>
  <cp:lastPrinted>2022-01-09T11:04:03Z</cp:lastPrinted>
  <dcterms:created xsi:type="dcterms:W3CDTF">1997-05-28T09:48:15Z</dcterms:created>
  <dcterms:modified xsi:type="dcterms:W3CDTF">2024-04-17T06:28:09Z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8fedb0-e96a-4484-922f-31ecb0f557e1_Enabled">
    <vt:lpwstr>true</vt:lpwstr>
  </property>
  <property fmtid="{D5CDD505-2E9C-101B-9397-08002B2CF9AE}" pid="3" name="MSIP_Label_178fedb0-e96a-4484-922f-31ecb0f557e1_SetDate">
    <vt:lpwstr>2022-01-09T11:14:37Z</vt:lpwstr>
  </property>
  <property fmtid="{D5CDD505-2E9C-101B-9397-08002B2CF9AE}" pid="4" name="MSIP_Label_178fedb0-e96a-4484-922f-31ecb0f557e1_Method">
    <vt:lpwstr>Privileged</vt:lpwstr>
  </property>
  <property fmtid="{D5CDD505-2E9C-101B-9397-08002B2CF9AE}" pid="5" name="MSIP_Label_178fedb0-e96a-4484-922f-31ecb0f557e1_Name">
    <vt:lpwstr>Public</vt:lpwstr>
  </property>
  <property fmtid="{D5CDD505-2E9C-101B-9397-08002B2CF9AE}" pid="6" name="MSIP_Label_178fedb0-e96a-4484-922f-31ecb0f557e1_SiteId">
    <vt:lpwstr>2254825f-b97b-4abf-a6ce-bff91bd0aab4</vt:lpwstr>
  </property>
  <property fmtid="{D5CDD505-2E9C-101B-9397-08002B2CF9AE}" pid="7" name="MSIP_Label_178fedb0-e96a-4484-922f-31ecb0f557e1_ActionId">
    <vt:lpwstr>4a3d777e-0c97-4703-88da-f50ef7263ac2</vt:lpwstr>
  </property>
  <property fmtid="{D5CDD505-2E9C-101B-9397-08002B2CF9AE}" pid="8" name="MSIP_Label_178fedb0-e96a-4484-922f-31ecb0f557e1_ContentBits">
    <vt:lpwstr>1</vt:lpwstr>
  </property>
</Properties>
</file>